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corvalan\Desktop\EEFF_12_2017\"/>
    </mc:Choice>
  </mc:AlternateContent>
  <bookViews>
    <workbookView xWindow="0" yWindow="0" windowWidth="17250" windowHeight="5775" tabRatio="800" firstSheet="15" activeTab="16"/>
  </bookViews>
  <sheets>
    <sheet name="Inicio" sheetId="98" state="hidden" r:id="rId1"/>
    <sheet name="Activo" sheetId="170" r:id="rId2"/>
    <sheet name="Pasivo" sheetId="171" r:id="rId3"/>
    <sheet name="Estado de Resultado" sheetId="172" r:id="rId4"/>
    <sheet name="Flujo " sheetId="173" r:id="rId5"/>
    <sheet name="Eº Cambio Patrimonio" sheetId="35" r:id="rId6"/>
    <sheet name="Nuevos pronunciamientos (2)" sheetId="168" r:id="rId7"/>
    <sheet name="Subsidiarias" sheetId="10" r:id="rId8"/>
    <sheet name="N2.2L ME" sheetId="47" r:id="rId9"/>
    <sheet name="N2.W Reclasificaciones" sheetId="92" r:id="rId10"/>
    <sheet name="N4 Minoritarios" sheetId="71" r:id="rId11"/>
    <sheet name="N5 Otros Ing y Gtos" sheetId="48" r:id="rId12"/>
    <sheet name="N6 EEFF Cons e Ind" sheetId="151" r:id="rId13"/>
    <sheet name="N7 E y EQ" sheetId="49" r:id="rId14"/>
    <sheet name="N8 Clase de instrumentos finan" sheetId="155" r:id="rId15"/>
    <sheet name="AFR, corriente" sheetId="104" r:id="rId16"/>
    <sheet name="AFR, no corriente" sheetId="105" r:id="rId17"/>
    <sheet name="Prestamos periodo actual (2)" sheetId="176" r:id="rId18"/>
    <sheet name="Prestamos periodo anterior (2)" sheetId="177" r:id="rId19"/>
    <sheet name="Bonos periodo actual (2)" sheetId="161" r:id="rId20"/>
    <sheet name="Bonos periodo anterior" sheetId="162" r:id="rId21"/>
    <sheet name="Riesgo de credito" sheetId="110" r:id="rId22"/>
    <sheet name="Perfil vencimiento" sheetId="111" r:id="rId23"/>
    <sheet name="Tasa de interes" sheetId="112" r:id="rId24"/>
    <sheet name="Analisis sensibilizacion" sheetId="113" r:id="rId25"/>
    <sheet name="Equivalentes al efectivo" sheetId="115" r:id="rId26"/>
    <sheet name="Acreedores comerciales" sheetId="116" r:id="rId27"/>
    <sheet name="Acreed Comer x vencim (2)" sheetId="182" r:id="rId28"/>
    <sheet name="Valor justo" sheetId="117" r:id="rId29"/>
    <sheet name="N9 CxC" sheetId="11" r:id="rId30"/>
    <sheet name="BExRepositorySheet" sheetId="51" state="veryHidden" r:id="rId31"/>
    <sheet name="N9 CxP" sheetId="88" r:id="rId32"/>
    <sheet name="N9 Transacciones" sheetId="12" r:id="rId33"/>
    <sheet name="N9 Directorio y Comité" sheetId="13" r:id="rId34"/>
    <sheet name="N10 Inventarios " sheetId="15" r:id="rId35"/>
    <sheet name="N11 Nic 38 Intangible" sheetId="4" r:id="rId36"/>
    <sheet name="N12 Plusvalia" sheetId="36" r:id="rId37"/>
    <sheet name="N13 Nic 16 PPyE (1)" sheetId="179" r:id="rId38"/>
    <sheet name="N13 Nic 16 PPyE" sheetId="5" r:id="rId39"/>
    <sheet name="N15 Provisiones" sheetId="23" r:id="rId40"/>
    <sheet name="N17 Ingresos ordinario" sheetId="34" r:id="rId41"/>
    <sheet name="N18 Arrendamiento Operativo" sheetId="26" r:id="rId42"/>
    <sheet name="N16 Garantias y Rest " sheetId="183" r:id="rId43"/>
    <sheet name="N19 Benef empleados " sheetId="1" r:id="rId44"/>
    <sheet name="N20 Dif. de cambio" sheetId="160" r:id="rId45"/>
    <sheet name="N21 Otros gastos" sheetId="91" r:id="rId46"/>
    <sheet name="RUR" sheetId="174" r:id="rId47"/>
    <sheet name="N22 Costo Financ" sheetId="27" r:id="rId48"/>
    <sheet name="N23 I. Renta y Dif" sheetId="28" r:id="rId49"/>
    <sheet name="N24 Ganancias por acción" sheetId="50" r:id="rId50"/>
    <sheet name="N25 Segmento" sheetId="40" r:id="rId51"/>
    <sheet name="N26 Medio ambiente" sheetId="6" r:id="rId52"/>
    <sheet name="Renovación Directorio" sheetId="131" state="hidden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DAT11" localSheetId="27">[1]Hoja1!#REF!</definedName>
    <definedName name="___DAT11" localSheetId="19">[1]Hoja1!#REF!</definedName>
    <definedName name="___DAT11" localSheetId="20">[1]Hoja1!#REF!</definedName>
    <definedName name="___DAT11" localSheetId="37">[1]Hoja1!#REF!</definedName>
    <definedName name="___DAT11" localSheetId="42">[1]Hoja1!#REF!</definedName>
    <definedName name="___DAT11" localSheetId="6">[1]Hoja1!#REF!</definedName>
    <definedName name="___DAT11" localSheetId="18">[1]Hoja1!#REF!</definedName>
    <definedName name="___DAT11" localSheetId="46">[1]Hoja1!#REF!</definedName>
    <definedName name="___DAT11">[1]Hoja1!#REF!</definedName>
    <definedName name="___DAT9" localSheetId="27">'[2]301-30'!#REF!</definedName>
    <definedName name="___DAT9" localSheetId="19">'[2]301-30'!#REF!</definedName>
    <definedName name="___DAT9" localSheetId="20">'[2]301-30'!#REF!</definedName>
    <definedName name="___DAT9" localSheetId="37">'[2]301-30'!#REF!</definedName>
    <definedName name="___DAT9" localSheetId="42">'[2]301-30'!#REF!</definedName>
    <definedName name="___DAT9" localSheetId="6">'[2]301-30'!#REF!</definedName>
    <definedName name="___DAT9" localSheetId="46">'[2]301-30'!#REF!</definedName>
    <definedName name="___DAT9">'[2]301-30'!#REF!</definedName>
    <definedName name="__DAT11" localSheetId="27">#REF!</definedName>
    <definedName name="__DAT11" localSheetId="19">#REF!</definedName>
    <definedName name="__DAT11" localSheetId="20">#REF!</definedName>
    <definedName name="__DAT11" localSheetId="37">#REF!</definedName>
    <definedName name="__DAT11" localSheetId="42">#REF!</definedName>
    <definedName name="__DAT11" localSheetId="6">#REF!</definedName>
    <definedName name="__DAT11" localSheetId="46">#REF!</definedName>
    <definedName name="__DAT11">#REF!</definedName>
    <definedName name="__DAT9" localSheetId="27">#REF!</definedName>
    <definedName name="__DAT9" localSheetId="19">#REF!</definedName>
    <definedName name="__DAT9" localSheetId="20">#REF!</definedName>
    <definedName name="__DAT9" localSheetId="37">#REF!</definedName>
    <definedName name="__DAT9" localSheetId="42">#REF!</definedName>
    <definedName name="__DAT9" localSheetId="6">#REF!</definedName>
    <definedName name="__DAT9" localSheetId="46">#REF!</definedName>
    <definedName name="__DAT9">#REF!</definedName>
    <definedName name="_DAT1" localSheetId="27">#REF!</definedName>
    <definedName name="_DAT1" localSheetId="19">#REF!</definedName>
    <definedName name="_DAT1" localSheetId="20">#REF!</definedName>
    <definedName name="_DAT1" localSheetId="37">#REF!</definedName>
    <definedName name="_DAT1" localSheetId="42">#REF!</definedName>
    <definedName name="_DAT1" localSheetId="6">#REF!</definedName>
    <definedName name="_DAT1" localSheetId="46">#REF!</definedName>
    <definedName name="_DAT1">#REF!</definedName>
    <definedName name="_DAT10" localSheetId="27">#REF!</definedName>
    <definedName name="_DAT10" localSheetId="19">#REF!</definedName>
    <definedName name="_DAT10" localSheetId="20">#REF!</definedName>
    <definedName name="_DAT10" localSheetId="37">#REF!</definedName>
    <definedName name="_DAT10" localSheetId="42">#REF!</definedName>
    <definedName name="_DAT10" localSheetId="6">#REF!</definedName>
    <definedName name="_DAT10">#REF!</definedName>
    <definedName name="_DAT11" localSheetId="27">[1]Hoja1!#REF!</definedName>
    <definedName name="_DAT11" localSheetId="19">[1]Hoja1!#REF!</definedName>
    <definedName name="_DAT11" localSheetId="20">[1]Hoja1!#REF!</definedName>
    <definedName name="_DAT11" localSheetId="37">[1]Hoja1!#REF!</definedName>
    <definedName name="_DAT11" localSheetId="42">[1]Hoja1!#REF!</definedName>
    <definedName name="_DAT11" localSheetId="6">[1]Hoja1!#REF!</definedName>
    <definedName name="_DAT11" localSheetId="46">[1]Hoja1!#REF!</definedName>
    <definedName name="_DAT11">[1]Hoja1!#REF!</definedName>
    <definedName name="_DAT12" localSheetId="27">#REF!</definedName>
    <definedName name="_DAT12" localSheetId="19">#REF!</definedName>
    <definedName name="_DAT12" localSheetId="20">#REF!</definedName>
    <definedName name="_DAT12" localSheetId="37">#REF!</definedName>
    <definedName name="_DAT12" localSheetId="42">#REF!</definedName>
    <definedName name="_DAT12" localSheetId="6">#REF!</definedName>
    <definedName name="_DAT12" localSheetId="46">#REF!</definedName>
    <definedName name="_DAT12">#REF!</definedName>
    <definedName name="_DAT13" localSheetId="27">#REF!</definedName>
    <definedName name="_DAT13" localSheetId="19">#REF!</definedName>
    <definedName name="_DAT13" localSheetId="20">#REF!</definedName>
    <definedName name="_DAT13" localSheetId="37">#REF!</definedName>
    <definedName name="_DAT13" localSheetId="42">#REF!</definedName>
    <definedName name="_DAT13" localSheetId="6">#REF!</definedName>
    <definedName name="_DAT13" localSheetId="46">#REF!</definedName>
    <definedName name="_DAT13">#REF!</definedName>
    <definedName name="_DAT14" localSheetId="27">#REF!</definedName>
    <definedName name="_DAT14" localSheetId="19">#REF!</definedName>
    <definedName name="_DAT14" localSheetId="20">#REF!</definedName>
    <definedName name="_DAT14" localSheetId="37">#REF!</definedName>
    <definedName name="_DAT14" localSheetId="42">#REF!</definedName>
    <definedName name="_DAT14" localSheetId="6">#REF!</definedName>
    <definedName name="_DAT14" localSheetId="46">#REF!</definedName>
    <definedName name="_DAT14">#REF!</definedName>
    <definedName name="_DAT15" localSheetId="27">#REF!</definedName>
    <definedName name="_DAT15" localSheetId="19">#REF!</definedName>
    <definedName name="_DAT15" localSheetId="20">#REF!</definedName>
    <definedName name="_DAT15" localSheetId="37">#REF!</definedName>
    <definedName name="_DAT15" localSheetId="42">#REF!</definedName>
    <definedName name="_DAT15" localSheetId="6">#REF!</definedName>
    <definedName name="_DAT15">#REF!</definedName>
    <definedName name="_DAT16" localSheetId="27">#REF!</definedName>
    <definedName name="_DAT16" localSheetId="19">#REF!</definedName>
    <definedName name="_DAT16" localSheetId="20">#REF!</definedName>
    <definedName name="_DAT16" localSheetId="37">#REF!</definedName>
    <definedName name="_DAT16" localSheetId="42">#REF!</definedName>
    <definedName name="_DAT16" localSheetId="6">#REF!</definedName>
    <definedName name="_DAT16">#REF!</definedName>
    <definedName name="_DAT17" localSheetId="27">#REF!</definedName>
    <definedName name="_DAT17" localSheetId="19">#REF!</definedName>
    <definedName name="_DAT17" localSheetId="20">#REF!</definedName>
    <definedName name="_DAT17" localSheetId="37">#REF!</definedName>
    <definedName name="_DAT17" localSheetId="42">#REF!</definedName>
    <definedName name="_DAT17" localSheetId="6">#REF!</definedName>
    <definedName name="_DAT17">#REF!</definedName>
    <definedName name="_DAT18" localSheetId="27">#REF!</definedName>
    <definedName name="_DAT18" localSheetId="19">#REF!</definedName>
    <definedName name="_DAT18" localSheetId="20">#REF!</definedName>
    <definedName name="_DAT18" localSheetId="37">#REF!</definedName>
    <definedName name="_DAT18" localSheetId="42">#REF!</definedName>
    <definedName name="_DAT18" localSheetId="6">#REF!</definedName>
    <definedName name="_DAT18">#REF!</definedName>
    <definedName name="_DAT19" localSheetId="27">#REF!</definedName>
    <definedName name="_DAT19" localSheetId="19">#REF!</definedName>
    <definedName name="_DAT19" localSheetId="20">#REF!</definedName>
    <definedName name="_DAT19" localSheetId="37">#REF!</definedName>
    <definedName name="_DAT19" localSheetId="42">#REF!</definedName>
    <definedName name="_DAT19" localSheetId="6">#REF!</definedName>
    <definedName name="_DAT19">#REF!</definedName>
    <definedName name="_DAT2" localSheetId="27">#REF!</definedName>
    <definedName name="_DAT2" localSheetId="19">#REF!</definedName>
    <definedName name="_DAT2" localSheetId="20">#REF!</definedName>
    <definedName name="_DAT2" localSheetId="37">#REF!</definedName>
    <definedName name="_DAT2" localSheetId="42">#REF!</definedName>
    <definedName name="_DAT2" localSheetId="6">#REF!</definedName>
    <definedName name="_DAT2">#REF!</definedName>
    <definedName name="_DAT20" localSheetId="27">#REF!</definedName>
    <definedName name="_DAT20" localSheetId="19">#REF!</definedName>
    <definedName name="_DAT20" localSheetId="20">#REF!</definedName>
    <definedName name="_DAT20" localSheetId="37">#REF!</definedName>
    <definedName name="_DAT20" localSheetId="42">#REF!</definedName>
    <definedName name="_DAT20" localSheetId="6">#REF!</definedName>
    <definedName name="_DAT20">#REF!</definedName>
    <definedName name="_DAT21" localSheetId="27">#REF!</definedName>
    <definedName name="_DAT21" localSheetId="19">#REF!</definedName>
    <definedName name="_DAT21" localSheetId="20">#REF!</definedName>
    <definedName name="_DAT21" localSheetId="37">#REF!</definedName>
    <definedName name="_DAT21" localSheetId="42">#REF!</definedName>
    <definedName name="_DAT21" localSheetId="6">#REF!</definedName>
    <definedName name="_DAT21">#REF!</definedName>
    <definedName name="_DAT22" localSheetId="27">#REF!</definedName>
    <definedName name="_DAT22" localSheetId="19">#REF!</definedName>
    <definedName name="_DAT22" localSheetId="20">#REF!</definedName>
    <definedName name="_DAT22" localSheetId="37">#REF!</definedName>
    <definedName name="_DAT22" localSheetId="42">#REF!</definedName>
    <definedName name="_DAT22" localSheetId="6">#REF!</definedName>
    <definedName name="_DAT22">#REF!</definedName>
    <definedName name="_DAT23" localSheetId="27">#REF!</definedName>
    <definedName name="_DAT23" localSheetId="19">#REF!</definedName>
    <definedName name="_DAT23" localSheetId="20">#REF!</definedName>
    <definedName name="_DAT23" localSheetId="37">#REF!</definedName>
    <definedName name="_DAT23" localSheetId="42">#REF!</definedName>
    <definedName name="_DAT23" localSheetId="6">#REF!</definedName>
    <definedName name="_DAT23">#REF!</definedName>
    <definedName name="_DAT24" localSheetId="27">#REF!</definedName>
    <definedName name="_DAT24" localSheetId="19">#REF!</definedName>
    <definedName name="_DAT24" localSheetId="20">#REF!</definedName>
    <definedName name="_DAT24" localSheetId="37">#REF!</definedName>
    <definedName name="_DAT24" localSheetId="42">#REF!</definedName>
    <definedName name="_DAT24" localSheetId="6">#REF!</definedName>
    <definedName name="_DAT24">#REF!</definedName>
    <definedName name="_DAT3" localSheetId="27">#REF!</definedName>
    <definedName name="_DAT3" localSheetId="19">#REF!</definedName>
    <definedName name="_DAT3" localSheetId="20">#REF!</definedName>
    <definedName name="_DAT3" localSheetId="37">#REF!</definedName>
    <definedName name="_DAT3" localSheetId="42">#REF!</definedName>
    <definedName name="_DAT3" localSheetId="6">#REF!</definedName>
    <definedName name="_DAT3">#REF!</definedName>
    <definedName name="_DAT4" localSheetId="27">#REF!</definedName>
    <definedName name="_DAT4" localSheetId="19">#REF!</definedName>
    <definedName name="_DAT4" localSheetId="20">#REF!</definedName>
    <definedName name="_DAT4" localSheetId="37">#REF!</definedName>
    <definedName name="_DAT4" localSheetId="42">#REF!</definedName>
    <definedName name="_DAT4" localSheetId="6">#REF!</definedName>
    <definedName name="_DAT4">#REF!</definedName>
    <definedName name="_DAT5" localSheetId="27">#REF!</definedName>
    <definedName name="_DAT5" localSheetId="19">#REF!</definedName>
    <definedName name="_DAT5" localSheetId="20">#REF!</definedName>
    <definedName name="_DAT5" localSheetId="37">#REF!</definedName>
    <definedName name="_DAT5" localSheetId="42">#REF!</definedName>
    <definedName name="_DAT5" localSheetId="6">#REF!</definedName>
    <definedName name="_DAT5">#REF!</definedName>
    <definedName name="_DAT6" localSheetId="27">#REF!</definedName>
    <definedName name="_DAT6" localSheetId="19">#REF!</definedName>
    <definedName name="_DAT6" localSheetId="20">#REF!</definedName>
    <definedName name="_DAT6" localSheetId="37">#REF!</definedName>
    <definedName name="_DAT6" localSheetId="42">#REF!</definedName>
    <definedName name="_DAT6" localSheetId="6">#REF!</definedName>
    <definedName name="_DAT6">#REF!</definedName>
    <definedName name="_DAT7" localSheetId="27">#REF!</definedName>
    <definedName name="_DAT7" localSheetId="19">#REF!</definedName>
    <definedName name="_DAT7" localSheetId="20">#REF!</definedName>
    <definedName name="_DAT7" localSheetId="37">#REF!</definedName>
    <definedName name="_DAT7" localSheetId="42">#REF!</definedName>
    <definedName name="_DAT7" localSheetId="6">#REF!</definedName>
    <definedName name="_DAT7">#REF!</definedName>
    <definedName name="_DAT8" localSheetId="27">#REF!</definedName>
    <definedName name="_DAT8" localSheetId="19">#REF!</definedName>
    <definedName name="_DAT8" localSheetId="20">#REF!</definedName>
    <definedName name="_DAT8" localSheetId="37">#REF!</definedName>
    <definedName name="_DAT8" localSheetId="42">#REF!</definedName>
    <definedName name="_DAT8" localSheetId="6">#REF!</definedName>
    <definedName name="_DAT8">#REF!</definedName>
    <definedName name="_DAT9" localSheetId="27">'[3]301-30'!#REF!</definedName>
    <definedName name="_DAT9" localSheetId="19">'[3]301-30'!#REF!</definedName>
    <definedName name="_DAT9" localSheetId="20">'[3]301-30'!#REF!</definedName>
    <definedName name="_DAT9" localSheetId="37">'[3]301-30'!#REF!</definedName>
    <definedName name="_DAT9" localSheetId="42">'[4]301-30'!#REF!</definedName>
    <definedName name="_DAT9" localSheetId="6">'[3]301-30'!#REF!</definedName>
    <definedName name="_DAT9" localSheetId="46">'[3]301-30'!#REF!</definedName>
    <definedName name="_DAT9">'[3]301-30'!#REF!</definedName>
    <definedName name="_xlnm._FilterDatabase" localSheetId="26" hidden="1">'Acreedores comerciales'!$B$2:$E$13</definedName>
    <definedName name="_xlnm._FilterDatabase" localSheetId="15" hidden="1">'AFR, corriente'!$B$3:$M$9</definedName>
    <definedName name="_xlnm._FilterDatabase" localSheetId="0" hidden="1">Inicio!$H$3:$H$6</definedName>
    <definedName name="_xlnm._FilterDatabase" localSheetId="38" hidden="1">'N13 Nic 16 PPyE'!$B$181:$E$185</definedName>
    <definedName name="_xlnm._FilterDatabase" localSheetId="37" hidden="1">'N13 Nic 16 PPyE (1)'!#REF!</definedName>
    <definedName name="_xlnm._FilterDatabase" localSheetId="39" hidden="1">'N15 Provisiones'!$B$12:$E$16</definedName>
    <definedName name="_xlnm._FilterDatabase" localSheetId="40" hidden="1">'N17 Ingresos ordinario'!#REF!</definedName>
    <definedName name="_xlnm._FilterDatabase" localSheetId="48" hidden="1">'N23 I. Renta y Dif'!$B$84:$D$90</definedName>
    <definedName name="_xlnm._FilterDatabase" localSheetId="50" hidden="1">'N25 Segmento'!$B$3:$F$19</definedName>
    <definedName name="_xlnm._FilterDatabase" localSheetId="12" hidden="1">'N6 EEFF Cons e Ind'!$B$2:$R$11</definedName>
    <definedName name="_xlnm._FilterDatabase" localSheetId="29" hidden="1">'N9 CxC'!#REF!</definedName>
    <definedName name="_xlnm._FilterDatabase" localSheetId="28" hidden="1">'Valor justo'!$B$10:$D$14</definedName>
    <definedName name="_hyt">#REF!</definedName>
    <definedName name="ACTIVOS">Activo!$B$2:$E$25</definedName>
    <definedName name="año02" localSheetId="27">[5]Tablas!#REF!</definedName>
    <definedName name="año02" localSheetId="19">[5]Tablas!#REF!</definedName>
    <definedName name="año02" localSheetId="20">[5]Tablas!#REF!</definedName>
    <definedName name="año02" localSheetId="37">[5]Tablas!#REF!</definedName>
    <definedName name="año02" localSheetId="42">[5]Tablas!#REF!</definedName>
    <definedName name="año02" localSheetId="6">[5]Tablas!#REF!</definedName>
    <definedName name="año02" localSheetId="46">[5]Tablas!#REF!</definedName>
    <definedName name="año02">[5]Tablas!#REF!</definedName>
    <definedName name="_xlnm.Print_Area" localSheetId="1">Activo!$B$2:$E$25</definedName>
    <definedName name="_xlnm.Print_Area" localSheetId="5">'Eº Cambio Patrimonio'!$B$2:$K$11</definedName>
    <definedName name="_xlnm.Print_Area" localSheetId="3">'Estado de Resultado'!$B$2:$E$46</definedName>
    <definedName name="_xlnm.Print_Area" localSheetId="4">'Flujo '!$B$2:$E$77</definedName>
    <definedName name="_xlnm.Print_Area" localSheetId="0">Inicio!$B$2:$L$57</definedName>
    <definedName name="_xlnm.Print_Area" localSheetId="35">'N11 Nic 38 Intangible'!$B$21:$F$42</definedName>
    <definedName name="_xlnm.Print_Area" localSheetId="36">'N12 Plusvalia'!$B$3:$E$8</definedName>
    <definedName name="_xlnm.Print_Area" localSheetId="38" xml:space="preserve">        'N13 Nic 16 PPyE'!$B$38:$I$81</definedName>
    <definedName name="_xlnm.Print_Area" localSheetId="37" xml:space="preserve">        'N13 Nic 16 PPyE (1)'!#REF!</definedName>
    <definedName name="_xlnm.Print_Area" localSheetId="42">'N16 Garantias y Rest '!#REF!</definedName>
    <definedName name="_xlnm.Print_Area" localSheetId="43">'N19 Benef empleados '!$B$64:$K$76</definedName>
    <definedName name="_xlnm.Print_Area" localSheetId="45">'N21 Otros gastos'!#REF!</definedName>
    <definedName name="_xlnm.Print_Area" localSheetId="12">'N6 EEFF Cons e Ind'!#REF!</definedName>
    <definedName name="_xlnm.Print_Area" localSheetId="14">'N8 Clase de instrumentos finan'!$B$2:$F$40</definedName>
    <definedName name="_xlnm.Print_Area" localSheetId="2">Pasivo!$B$2:$E$34</definedName>
    <definedName name="_xlnm.Print_Area" localSheetId="17">'Prestamos periodo actual (2)'!$B$2:$K$38</definedName>
    <definedName name="Cias">'[6]ER-Real'!$A$9:$A$21</definedName>
    <definedName name="Empleados" localSheetId="37">[7]Base!$A$6:$Q$37631</definedName>
    <definedName name="Empleados" localSheetId="42">[8]Base!$A$6:$Q$37631</definedName>
    <definedName name="Empleados">[7]Base!$A$6:$Q$37631</definedName>
    <definedName name="Estado_de_cambios_en_el_patrimonio">'Eº Cambio Patrimonio'!$B$2:$K$23</definedName>
    <definedName name="Estado_de_Flujo_de_efectivo_directo">'Flujo '!$B$2:$E$77</definedName>
    <definedName name="ESTADO_DE_RESULTADOS_POR_NATURALEZA">'Estado de Resultado'!$B$2:$E$46</definedName>
    <definedName name="fdgf">#REF!</definedName>
    <definedName name="FECHA" localSheetId="20">#REF!</definedName>
    <definedName name="FECHA" localSheetId="18">#REF!</definedName>
    <definedName name="FECHA">Inicio!$H$3:$H$6</definedName>
    <definedName name="ijij">#REF!</definedName>
    <definedName name="MES">'[6]ER-Real'!$A$5</definedName>
    <definedName name="MESA" localSheetId="27">#REF!</definedName>
    <definedName name="MESA" localSheetId="19">#REF!</definedName>
    <definedName name="MESA" localSheetId="20">#REF!</definedName>
    <definedName name="MESA" localSheetId="37">#REF!</definedName>
    <definedName name="MESA" localSheetId="42">#REF!</definedName>
    <definedName name="MESA" localSheetId="6">#REF!</definedName>
    <definedName name="MESA" localSheetId="46">#REF!</definedName>
    <definedName name="MESA">#REF!</definedName>
    <definedName name="PATRIMONIO_Y_PASIVOS">Pasivo!$B$2:$E$34</definedName>
    <definedName name="ppe">#REF!</definedName>
    <definedName name="ppevsdsd">[1]Hoja1!#REF!</definedName>
    <definedName name="rur">RUR!$B$2:$D$15</definedName>
    <definedName name="segmento">'N25 Segmento'!$B$3:$F$19</definedName>
    <definedName name="TEST0" localSheetId="27">#REF!</definedName>
    <definedName name="TEST0" localSheetId="19">#REF!</definedName>
    <definedName name="TEST0" localSheetId="20">#REF!</definedName>
    <definedName name="TEST0" localSheetId="37">#REF!</definedName>
    <definedName name="TEST0" localSheetId="42">#REF!</definedName>
    <definedName name="TEST0" localSheetId="6">#REF!</definedName>
    <definedName name="TEST0" localSheetId="46">#REF!</definedName>
    <definedName name="TEST0">#REF!</definedName>
    <definedName name="TESTHKEY" localSheetId="27">#REF!</definedName>
    <definedName name="TESTHKEY" localSheetId="19">#REF!</definedName>
    <definedName name="TESTHKEY" localSheetId="20">#REF!</definedName>
    <definedName name="TESTHKEY" localSheetId="37">#REF!</definedName>
    <definedName name="TESTHKEY" localSheetId="42">#REF!</definedName>
    <definedName name="TESTHKEY" localSheetId="6">#REF!</definedName>
    <definedName name="TESTHKEY" localSheetId="46">#REF!</definedName>
    <definedName name="TESTHKEY">#REF!</definedName>
    <definedName name="TESTKEYS" localSheetId="27">#REF!</definedName>
    <definedName name="TESTKEYS" localSheetId="19">#REF!</definedName>
    <definedName name="TESTKEYS" localSheetId="20">#REF!</definedName>
    <definedName name="TESTKEYS" localSheetId="37">#REF!</definedName>
    <definedName name="TESTKEYS" localSheetId="42">#REF!</definedName>
    <definedName name="TESTKEYS" localSheetId="6">#REF!</definedName>
    <definedName name="TESTKEYS">#REF!</definedName>
    <definedName name="TESTVKEY" localSheetId="27">#REF!</definedName>
    <definedName name="TESTVKEY" localSheetId="19">#REF!</definedName>
    <definedName name="TESTVKEY" localSheetId="20">#REF!</definedName>
    <definedName name="TESTVKEY" localSheetId="37">#REF!</definedName>
    <definedName name="TESTVKEY" localSheetId="42">#REF!</definedName>
    <definedName name="TESTVKEY" localSheetId="6">#REF!</definedName>
    <definedName name="TESTVKEY">#REF!</definedName>
  </definedNames>
  <calcPr calcId="162913"/>
</workbook>
</file>

<file path=xl/calcChain.xml><?xml version="1.0" encoding="utf-8"?>
<calcChain xmlns="http://schemas.openxmlformats.org/spreadsheetml/2006/main">
  <c r="D39" i="40" l="1"/>
  <c r="D17" i="6" l="1"/>
  <c r="C17" i="6"/>
  <c r="K16" i="98" l="1"/>
  <c r="I16" i="98" l="1"/>
  <c r="K18" i="98" l="1"/>
  <c r="K34" i="98"/>
  <c r="I34" i="98"/>
  <c r="K36" i="98"/>
  <c r="I36" i="98"/>
  <c r="K19" i="98"/>
  <c r="I19" i="98" l="1"/>
  <c r="K35" i="98"/>
  <c r="K28" i="98"/>
  <c r="I53" i="98"/>
  <c r="K33" i="98"/>
  <c r="K44" i="98"/>
  <c r="K41" i="98"/>
  <c r="I40" i="98"/>
  <c r="K43" i="98"/>
  <c r="I45" i="98"/>
  <c r="K39" i="98" l="1"/>
  <c r="I50" i="98"/>
  <c r="K38" i="98"/>
  <c r="K57" i="98"/>
  <c r="K29" i="98"/>
  <c r="I46" i="98"/>
  <c r="K37" i="98"/>
  <c r="K53" i="98"/>
  <c r="K40" i="98"/>
  <c r="K50" i="98"/>
  <c r="K45" i="98"/>
  <c r="K46" i="98"/>
  <c r="I22" i="98"/>
  <c r="I35" i="98"/>
  <c r="I23" i="98"/>
  <c r="K21" i="98"/>
  <c r="K32" i="98" l="1"/>
  <c r="I47" i="98"/>
  <c r="K42" i="98"/>
  <c r="K47" i="98"/>
  <c r="I42" i="98"/>
  <c r="K30" i="98"/>
  <c r="K48" i="98"/>
  <c r="K27" i="98"/>
  <c r="I29" i="98"/>
  <c r="K49" i="98"/>
  <c r="I37" i="98"/>
  <c r="I49" i="98"/>
  <c r="I18" i="98"/>
  <c r="I33" i="98"/>
  <c r="I39" i="98"/>
  <c r="I44" i="98"/>
  <c r="I48" i="98"/>
  <c r="I38" i="98"/>
  <c r="I21" i="98"/>
  <c r="K23" i="98"/>
  <c r="I28" i="98" l="1"/>
  <c r="I27" i="98"/>
  <c r="I24" i="98"/>
  <c r="K24" i="98"/>
  <c r="K22" i="98"/>
  <c r="K55" i="98"/>
  <c r="I41" i="98"/>
  <c r="I32" i="98"/>
  <c r="I43" i="98"/>
  <c r="I57" i="98"/>
  <c r="I54" i="98" l="1"/>
  <c r="K31" i="98"/>
  <c r="K56" i="98"/>
  <c r="K54" i="98" l="1"/>
  <c r="I51" i="98"/>
  <c r="K51" i="98"/>
  <c r="I55" i="98"/>
  <c r="K15" i="98"/>
  <c r="I56" i="98"/>
  <c r="I15" i="98" l="1"/>
  <c r="K17" i="98" l="1"/>
  <c r="I30" i="98" l="1"/>
  <c r="I31" i="98"/>
  <c r="I17" i="98" l="1"/>
</calcChain>
</file>

<file path=xl/sharedStrings.xml><?xml version="1.0" encoding="utf-8"?>
<sst xmlns="http://schemas.openxmlformats.org/spreadsheetml/2006/main" count="2886" uniqueCount="1129">
  <si>
    <t>$</t>
  </si>
  <si>
    <t>M$</t>
  </si>
  <si>
    <t>Total</t>
  </si>
  <si>
    <t>Análisis Ambientales S.A.</t>
  </si>
  <si>
    <t>Gestión y Servicios S.A.</t>
  </si>
  <si>
    <t>Ecoriles S.A.</t>
  </si>
  <si>
    <t>Essal S.A.</t>
  </si>
  <si>
    <t>Aguas Manquehue S.A.</t>
  </si>
  <si>
    <t>Aguas Cordillera S.A.</t>
  </si>
  <si>
    <t>Aguas Andinas S.A.</t>
  </si>
  <si>
    <t>Totales</t>
  </si>
  <si>
    <t>IAM</t>
  </si>
  <si>
    <t>Período anterior 31 de diciembre de 2008</t>
  </si>
  <si>
    <t>Essal</t>
  </si>
  <si>
    <t>Inventarios</t>
  </si>
  <si>
    <t>Plusvalía</t>
  </si>
  <si>
    <t>Chile</t>
  </si>
  <si>
    <t>Inversiones Iberaguas Ltda.</t>
  </si>
  <si>
    <t>Empresa de Servicios Sanitarios de Los Lagos S.A.</t>
  </si>
  <si>
    <t>61.808.000-5</t>
  </si>
  <si>
    <t>96.828.120-8</t>
  </si>
  <si>
    <t>96.967.550-1</t>
  </si>
  <si>
    <t>96.809.310-K</t>
  </si>
  <si>
    <t>89.221.000-4</t>
  </si>
  <si>
    <t>95.579.800-5</t>
  </si>
  <si>
    <t>96.897.320-7</t>
  </si>
  <si>
    <t>Plazos</t>
  </si>
  <si>
    <t>Monto</t>
  </si>
  <si>
    <t>%</t>
  </si>
  <si>
    <t>Nota</t>
  </si>
  <si>
    <t>Ingresos financieros</t>
  </si>
  <si>
    <t xml:space="preserve"> </t>
  </si>
  <si>
    <t>Dividendos pagados</t>
  </si>
  <si>
    <t>Dividendos recibidos</t>
  </si>
  <si>
    <t>Intereses pagados</t>
  </si>
  <si>
    <t>Euro</t>
  </si>
  <si>
    <t>Efectivo y equivalentes al efectivo</t>
  </si>
  <si>
    <t>96.809.310-k</t>
  </si>
  <si>
    <t>PATRIMONIO</t>
  </si>
  <si>
    <t>Carolina Díaz</t>
  </si>
  <si>
    <t>Angélica Espinosa</t>
  </si>
  <si>
    <t>Juan Carlos Palacios</t>
  </si>
  <si>
    <t>EUR</t>
  </si>
  <si>
    <t>Ingresos ordinarios</t>
  </si>
  <si>
    <t>Deudores comerciales y otras cuentas por cobrar</t>
  </si>
  <si>
    <t>Otros activos financieros</t>
  </si>
  <si>
    <t>Diferencia de cambio</t>
  </si>
  <si>
    <t>N/A</t>
  </si>
  <si>
    <t>76.078.231-9</t>
  </si>
  <si>
    <t>76.080.553-K</t>
  </si>
  <si>
    <t>76.046.628-K</t>
  </si>
  <si>
    <t>Asterión S.A.</t>
  </si>
  <si>
    <t>Propiedades, planta y equipos</t>
  </si>
  <si>
    <t>Essal S.A. (1)</t>
  </si>
  <si>
    <t>Otras entradas (salidas) de efectivo</t>
  </si>
  <si>
    <t>Acumulado</t>
  </si>
  <si>
    <t>Trimestre</t>
  </si>
  <si>
    <t>Costos financieros</t>
  </si>
  <si>
    <t>Conciliación de patrimonio</t>
  </si>
  <si>
    <t>Derechos por cobrar</t>
  </si>
  <si>
    <t>Otras ganancias (pérdidas)</t>
  </si>
  <si>
    <t>Aguas del Maipo S.A.</t>
  </si>
  <si>
    <t>30 días</t>
  </si>
  <si>
    <t>Cuentas comerciales y otras cuentas por pagar</t>
  </si>
  <si>
    <t>Otras cuentas por pagar</t>
  </si>
  <si>
    <t>76.190.084-6</t>
  </si>
  <si>
    <t>ESTADOS FINANCIEROS BASE M$</t>
  </si>
  <si>
    <t>ACTIVO</t>
  </si>
  <si>
    <t>PASIVO</t>
  </si>
  <si>
    <t>RESULTADO</t>
  </si>
  <si>
    <t>FLUJO</t>
  </si>
  <si>
    <t>Responsable</t>
  </si>
  <si>
    <t>Inicio</t>
  </si>
  <si>
    <t>Flujo</t>
  </si>
  <si>
    <t>Observaciones</t>
  </si>
  <si>
    <t>Estado de cambios en el patrimonio</t>
  </si>
  <si>
    <t>Aplica sólo en diciembre</t>
  </si>
  <si>
    <t>Bárbara Corvalan</t>
  </si>
  <si>
    <t>Conciliación ingresos ordinarios</t>
  </si>
  <si>
    <t>Conciliación de la ganancia</t>
  </si>
  <si>
    <t>Conciliación de activos</t>
  </si>
  <si>
    <t>Conciliación de pasivos</t>
  </si>
  <si>
    <t>Otros activos financieros, corrientes</t>
  </si>
  <si>
    <t>Otros activos financieros, no corrientes</t>
  </si>
  <si>
    <t>Otros pasivos financieros, corrientes</t>
  </si>
  <si>
    <t>Otros pasivos financieros, no corrientes</t>
  </si>
  <si>
    <t>PERIODO TERMINADO AL</t>
  </si>
  <si>
    <t>CLP</t>
  </si>
  <si>
    <t>USD</t>
  </si>
  <si>
    <t>Residual  UF</t>
  </si>
  <si>
    <t>AFR</t>
  </si>
  <si>
    <t>UF</t>
  </si>
  <si>
    <t>Al vencimiento</t>
  </si>
  <si>
    <t>No</t>
  </si>
  <si>
    <t>Aguas Cordillera  S.A.</t>
  </si>
  <si>
    <t>96.579.800-5</t>
  </si>
  <si>
    <t>Hasta 90 días</t>
  </si>
  <si>
    <t>Banco BBVA</t>
  </si>
  <si>
    <t>Semestral</t>
  </si>
  <si>
    <t>Banco de Chile</t>
  </si>
  <si>
    <t>Más de 5 años</t>
  </si>
  <si>
    <t>BAGUA-J</t>
  </si>
  <si>
    <t>BAGUA-M</t>
  </si>
  <si>
    <t>BAGUA-P</t>
  </si>
  <si>
    <t>BAGUA-Q</t>
  </si>
  <si>
    <t>Variable</t>
  </si>
  <si>
    <t>Eco-Riles  S.A.</t>
  </si>
  <si>
    <t>Forward en moneda extranjera</t>
  </si>
  <si>
    <t>Pasivos financieros mantenidos a valor justo</t>
  </si>
  <si>
    <t>BAGUA-R</t>
  </si>
  <si>
    <t>BAGUA-S</t>
  </si>
  <si>
    <t>Empresa Depuradora de Aguas Servidas Mapocho El Trebal Ltda.</t>
  </si>
  <si>
    <t>Ir a nota</t>
  </si>
  <si>
    <t>Participaciones no controladoras (Balance)</t>
  </si>
  <si>
    <t>Participaciones no controladoras (Resultado)</t>
  </si>
  <si>
    <t>Otros ingresos y gastos</t>
  </si>
  <si>
    <t>Clase de instrumentos financieros</t>
  </si>
  <si>
    <t>Cuentas por cobrar ER</t>
  </si>
  <si>
    <t>Cuentas por pagar ER</t>
  </si>
  <si>
    <t>Intangibles</t>
  </si>
  <si>
    <t>Depreciación y amortización</t>
  </si>
  <si>
    <t>Provisiones</t>
  </si>
  <si>
    <t>Beneficios a los empleados (Balance)</t>
  </si>
  <si>
    <t>11 - 13</t>
  </si>
  <si>
    <t>Beneficios a los empleados (Resultado)</t>
  </si>
  <si>
    <t>Impuestos diferidos (Activo)</t>
  </si>
  <si>
    <t>Impuestos diferidos (Pasivo)</t>
  </si>
  <si>
    <t>Impuestos a la renta</t>
  </si>
  <si>
    <t>Ganancias por acción</t>
  </si>
  <si>
    <t>Segmento</t>
  </si>
  <si>
    <t>11-13</t>
  </si>
  <si>
    <t>8.5</t>
  </si>
  <si>
    <t>8.4</t>
  </si>
  <si>
    <t>8.7</t>
  </si>
  <si>
    <t>Otros gastos por naturaleza</t>
  </si>
  <si>
    <t>BAGUA-U</t>
  </si>
  <si>
    <t>Base</t>
  </si>
  <si>
    <t>Balance</t>
  </si>
  <si>
    <t>María Angélica Cuello</t>
  </si>
  <si>
    <t>Francesca Barruel</t>
  </si>
  <si>
    <t>Préstamos a entidades relacionadas</t>
  </si>
  <si>
    <t>Aqua Development Network S.A.</t>
  </si>
  <si>
    <t>Josep Bagué Prats</t>
  </si>
  <si>
    <t>Xavier Amorós Corbella</t>
  </si>
  <si>
    <t>Herman Chadwick Piñera</t>
  </si>
  <si>
    <t>Felipe Larraín Aspillaga</t>
  </si>
  <si>
    <t>Ignacio Guerrero Gutierrez</t>
  </si>
  <si>
    <t>Pablo Pérez Cruz</t>
  </si>
  <si>
    <t>Alberto Muchnick Mlynarz</t>
  </si>
  <si>
    <t xml:space="preserve">Jorge Bande  Bruck </t>
  </si>
  <si>
    <t>Marcelo Tokman Ramos</t>
  </si>
  <si>
    <t>Pedro Buttazzoni Alvarez</t>
  </si>
  <si>
    <t>Carlos Mladinic Alonso</t>
  </si>
  <si>
    <t>Rodrigo Castro Fernández</t>
  </si>
  <si>
    <t>Miguel Angel Zarza Marcos</t>
  </si>
  <si>
    <t>Giorgianna Cúneo Queirolo</t>
  </si>
  <si>
    <t>1)</t>
  </si>
  <si>
    <t>2)</t>
  </si>
  <si>
    <t>3)</t>
  </si>
  <si>
    <t>4)</t>
  </si>
  <si>
    <t>5)</t>
  </si>
  <si>
    <t>6)</t>
  </si>
  <si>
    <t>7)</t>
  </si>
  <si>
    <t>TITULARES</t>
  </si>
  <si>
    <t>SUPLENTES</t>
  </si>
  <si>
    <t>AC</t>
  </si>
  <si>
    <t>Víctor de la Barra Fuenzalida</t>
  </si>
  <si>
    <t>Rodrigo Swett Brown</t>
  </si>
  <si>
    <t>Mario Varela Herrera</t>
  </si>
  <si>
    <t>Osvaldo Carvajal Rondanelli</t>
  </si>
  <si>
    <t>Jordi Valls Riera</t>
  </si>
  <si>
    <t>Guillermo Pickering de la Fuente</t>
  </si>
  <si>
    <t>Domingo Cruzat Amunátegui</t>
  </si>
  <si>
    <t>Eduardo Novoa Castellón</t>
  </si>
  <si>
    <t>Andrés Fernández Fernández</t>
  </si>
  <si>
    <t>Iván Yarur Sairafi</t>
  </si>
  <si>
    <t>Camilo Larraín Sánchez</t>
  </si>
  <si>
    <t>Jorge Cosme Sagnier Guimón</t>
  </si>
  <si>
    <t>Joaquim Marti Marques</t>
  </si>
  <si>
    <t>Ricardo Letelier Querci</t>
  </si>
  <si>
    <t>Patricio Leighton Zambelli</t>
  </si>
  <si>
    <t>Matías Langevin Correa</t>
  </si>
  <si>
    <t>Marcas comerciales, amortización acumulada</t>
  </si>
  <si>
    <t>Incrementos (disminuciones) por transferencias</t>
  </si>
  <si>
    <t>Incrementos (disminuciones) por otros cambios</t>
  </si>
  <si>
    <t>Disposiciones y retiros de servicio</t>
  </si>
  <si>
    <t>BAGUA-V</t>
  </si>
  <si>
    <t>Banco BCI</t>
  </si>
  <si>
    <t>BAGUA-W</t>
  </si>
  <si>
    <t>+</t>
  </si>
  <si>
    <t>Sara Stiepovich</t>
  </si>
  <si>
    <t xml:space="preserve"> Incremento (disminución) en el efectivo y equivalentes al efectivo, antes del efecto de los cambios en la tasa de cambio </t>
  </si>
  <si>
    <t>3 - 4</t>
  </si>
  <si>
    <t>Series</t>
  </si>
  <si>
    <t>Más de 90 días hasta un año</t>
  </si>
  <si>
    <t>Más de 4 años hasta 5 años</t>
  </si>
  <si>
    <t xml:space="preserve">Total </t>
  </si>
  <si>
    <t xml:space="preserve">          Entre 61 y 90 días </t>
  </si>
  <si>
    <t xml:space="preserve">          Entre 91 y 120 días </t>
  </si>
  <si>
    <t xml:space="preserve">          Entre 121 y 365 días </t>
  </si>
  <si>
    <t xml:space="preserve">          Más de 365 días </t>
  </si>
  <si>
    <t>96.945.210-3</t>
  </si>
  <si>
    <t>EcoRiles S.A.</t>
  </si>
  <si>
    <t>Essal S.A</t>
  </si>
  <si>
    <t>3-4</t>
  </si>
  <si>
    <t>Inversiones Aguas Metropolitanas S.A.</t>
  </si>
  <si>
    <t>Efectos en Resultado (Cargo) /Abono</t>
  </si>
  <si>
    <t>Cobros procedentes de regalías, cuotas, comisiones y otros ingresos de actividades ordinarias</t>
  </si>
  <si>
    <t>Cobros procedentes de contratos mantenidos con propósitos de intermediación o para negociar</t>
  </si>
  <si>
    <t>Cobros derivados de arrendamiento y posterior venta de esos activos</t>
  </si>
  <si>
    <t>Pagos procedentes de contratos mantenidos para intermediación o para negociar</t>
  </si>
  <si>
    <t xml:space="preserve"> Pagos por producir o adquirir activos mantenidos para arrendar a terceros y posteriormente mantenidos para la venta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</si>
  <si>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</si>
  <si>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</si>
  <si>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</si>
  <si>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</si>
  <si>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</si>
  <si>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</si>
  <si>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</si>
  <si>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Importes procedentes de ventas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</si>
  <si>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</si>
  <si>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</si>
  <si>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</si>
  <si>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</si>
  <si>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</si>
  <si>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</si>
  <si>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</si>
  <si>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</si>
  <si>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</si>
  <si>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 xml:space="preserve">Flujos de efectivo procedentes de la venta de participaciones no controladoras </t>
  </si>
  <si>
    <t>Recursos por cambios en las participaciones en la propiedad en subsidiarias que no dan lugar a la pérdida de control</t>
  </si>
  <si>
    <t xml:space="preserve"> Pagos por cambios en las participaciones en la propiedad en subsidiarias que no dan lugar a la pérdida de control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</si>
  <si>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</si>
  <si>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</si>
  <si>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</si>
  <si>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</si>
  <si>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Préstamos de entidades relacionadas</t>
  </si>
  <si>
    <t>Pagos de pasivos por arrendamientos financieros</t>
  </si>
  <si>
    <t>Pagos de préstamos a entidades relacionadas</t>
  </si>
  <si>
    <t>Efectos de la variación en la tasa de cambio sobre el efectivo y equivalentes al efectivo</t>
  </si>
  <si>
    <t>Aguas 
Cordillera S.A.</t>
  </si>
  <si>
    <t>Aguas 
Manquehue S.A.</t>
  </si>
  <si>
    <t>Sebastián Castillo</t>
  </si>
  <si>
    <t>96579800-5</t>
  </si>
  <si>
    <t>97.032.000-8</t>
  </si>
  <si>
    <t>97.004.000-5</t>
  </si>
  <si>
    <t>97.006.000-6</t>
  </si>
  <si>
    <t>97.004.000-7</t>
  </si>
  <si>
    <t>BAGUA-X</t>
  </si>
  <si>
    <t>Besal-B</t>
  </si>
  <si>
    <t>96.817.230-1</t>
  </si>
  <si>
    <t xml:space="preserve">   Ingresos por instrumentos derivados</t>
  </si>
  <si>
    <t>ESTADOS FINANCIEROS CONSOLIDADOS AGUAS ANDINAS S.A.</t>
  </si>
  <si>
    <t>79.046.628-K</t>
  </si>
  <si>
    <t xml:space="preserve">Empresa Depuradora de Aguas Servidas Mapocho El Trebal </t>
  </si>
  <si>
    <t>EPSA Electrica Puntilla S.A.</t>
  </si>
  <si>
    <t>77.274.820-5</t>
  </si>
  <si>
    <t>A.Andinas S.A.</t>
  </si>
  <si>
    <t>A.Cordillera S.A.</t>
  </si>
  <si>
    <t>A Manquehue S.A.</t>
  </si>
  <si>
    <t>ESSAL S.A.</t>
  </si>
  <si>
    <t>Aguas</t>
  </si>
  <si>
    <t>Cordillera S.A.</t>
  </si>
  <si>
    <t>Manquehue S.A.</t>
  </si>
  <si>
    <t>-</t>
  </si>
  <si>
    <t>59.066.560-6</t>
  </si>
  <si>
    <t>Aqua Development Network</t>
  </si>
  <si>
    <t>Diferencia no provisionada</t>
  </si>
  <si>
    <t>Total 2016
%</t>
  </si>
  <si>
    <t>Fondos Mutuos</t>
  </si>
  <si>
    <t>Suez Medioambiente Chile S.A.</t>
  </si>
  <si>
    <t>Suez International</t>
  </si>
  <si>
    <t>Diferencia permanente por beneficio de pérdida tributaria</t>
  </si>
  <si>
    <t>Mas de 5 años</t>
  </si>
  <si>
    <t>BCI</t>
  </si>
  <si>
    <t>Suez Advanced Solutions Chile Ltda.</t>
  </si>
  <si>
    <t>65.113.732-2</t>
  </si>
  <si>
    <t>2017</t>
  </si>
  <si>
    <t>Aguas Cordillera S.A</t>
  </si>
  <si>
    <t>Ecoriles S.A</t>
  </si>
  <si>
    <t>Analisis Ambientales S.A</t>
  </si>
  <si>
    <t>BAGUA-Z</t>
  </si>
  <si>
    <t>BAGUA-AA</t>
  </si>
  <si>
    <t>Total 2017
%</t>
  </si>
  <si>
    <t>Corporacion Chilena de Investigación del Agua</t>
  </si>
  <si>
    <t>8.9</t>
  </si>
  <si>
    <t>Coberturas</t>
  </si>
  <si>
    <t>no conisdera cobertura</t>
  </si>
  <si>
    <t>76.746.454-1</t>
  </si>
  <si>
    <t>Aguas Manquehue S.A</t>
  </si>
  <si>
    <t>Aguas                       Andinas S.A</t>
  </si>
  <si>
    <t>01-07-2017
30-09-2017</t>
  </si>
  <si>
    <t>01-07-2016
30-09-2016</t>
  </si>
  <si>
    <t>77.329.730-4</t>
  </si>
  <si>
    <t>Suez Inversiones Aguas del Gran Santiago Ltda.</t>
  </si>
  <si>
    <t>96.799.790-0</t>
  </si>
  <si>
    <t>70.009.410-3</t>
  </si>
  <si>
    <t>Suez Biofactoria Andina Spa.</t>
  </si>
  <si>
    <t>Garantía cumplimiento de contrato Monto UF 1.048.050</t>
  </si>
  <si>
    <t>Servicios y Proyectos Ambientales S.A.</t>
  </si>
  <si>
    <t>Asociación canalistas sociedad del canal del Maipo</t>
  </si>
  <si>
    <t>01-07-2017                          30-09-2017</t>
  </si>
  <si>
    <t>01-07-2016                          30-09-2016</t>
  </si>
  <si>
    <t>01-07-2017                             30-09-2017</t>
  </si>
  <si>
    <t>01-07-2016                             30-09-2016</t>
  </si>
  <si>
    <t>Forward</t>
  </si>
  <si>
    <t>Goodwill</t>
  </si>
  <si>
    <t>MM$</t>
  </si>
  <si>
    <t>A. Andinas en IAM</t>
  </si>
  <si>
    <t>Minoritarios</t>
  </si>
  <si>
    <t>A. Cordillera en A. Andinas</t>
  </si>
  <si>
    <t>ESSAL en A. Andinas</t>
  </si>
  <si>
    <t>IAGSA en AGBAR</t>
  </si>
  <si>
    <t xml:space="preserve">UF 7.656,06 </t>
  </si>
  <si>
    <t>UF 10.377,4</t>
  </si>
  <si>
    <t>77.441.870-9</t>
  </si>
  <si>
    <t>CL</t>
  </si>
  <si>
    <t>Suez Biofactoría Andina spa.</t>
  </si>
  <si>
    <t>EPSA Eléctrica Puntilla S.A.</t>
  </si>
  <si>
    <t>Cetaqua Spa</t>
  </si>
  <si>
    <t>Ruta del Maipo</t>
  </si>
  <si>
    <t>BAPA  S.A.</t>
  </si>
  <si>
    <t>Servicio de Vivienda y Urbanismo</t>
  </si>
  <si>
    <t>Anam S.A.</t>
  </si>
  <si>
    <t>CMPC PULP S.A.</t>
  </si>
  <si>
    <t>Gobierno Regional de la Región de Los Ríos</t>
  </si>
  <si>
    <t>Director de Vialidad</t>
  </si>
  <si>
    <t>Municipalidad de Paillaco</t>
  </si>
  <si>
    <t>AA - Iam Consolidado</t>
  </si>
  <si>
    <t>Besal-C</t>
  </si>
  <si>
    <t>BONOS</t>
  </si>
  <si>
    <t>Autopista Costanera Norte S.A.</t>
  </si>
  <si>
    <t>Level 3 Chile S.A.</t>
  </si>
  <si>
    <t>2018</t>
  </si>
  <si>
    <t>Esval S.A.</t>
  </si>
  <si>
    <t>Aguas del Valle</t>
  </si>
  <si>
    <t>Corporación Nacional del Cobre</t>
  </si>
  <si>
    <t>Superintendencia del Medio Ambiente</t>
  </si>
  <si>
    <t>Surlat Industria</t>
  </si>
  <si>
    <t>Sociedad Concesionaria de Los Lagos</t>
  </si>
  <si>
    <t>Director de Obras Hidráulicas</t>
  </si>
  <si>
    <t>Superintendencia de Servicios Sanitarios</t>
  </si>
  <si>
    <t>Municipalidad de Vitacura</t>
  </si>
  <si>
    <t>Asociación de Canalistas  Sociedad del Canal Maipo</t>
  </si>
  <si>
    <t>Municipalidad Lo Barnechea</t>
  </si>
  <si>
    <t>Municipalidad de Las Condes</t>
  </si>
  <si>
    <t>Sembcorp Utilities (Chile) S.A.</t>
  </si>
  <si>
    <t>Ministerio de Obras Publicas - Dirección General de Aguas</t>
  </si>
  <si>
    <t>Sociedad de Tercerización de Servicios Provider Latin America Ltda.</t>
  </si>
  <si>
    <t>Servicio de Vivienda y Urbanismo Metropolitano</t>
  </si>
  <si>
    <t>Inmobiliaria y Constructora Nueva Pacifico Sur Ltda.</t>
  </si>
  <si>
    <t>Luxagua Ingeniería Ltda.</t>
  </si>
  <si>
    <t>EULEN Chile S.A.</t>
  </si>
  <si>
    <t>Municipalidad de Macul</t>
  </si>
  <si>
    <t>Municipalidad de Santiago</t>
  </si>
  <si>
    <t>Chilena de Revisiones Técnicas S.P.A.</t>
  </si>
  <si>
    <t>Municipalidad de La Pintana</t>
  </si>
  <si>
    <t>I C M  S.A.</t>
  </si>
  <si>
    <t>Municipalidad de Peñalolen</t>
  </si>
  <si>
    <t>CGE Distribución</t>
  </si>
  <si>
    <t>Constructora Olbertz Ltda.</t>
  </si>
  <si>
    <t>Costanera Center S.A.</t>
  </si>
  <si>
    <t>Comité Innovación Chile</t>
  </si>
  <si>
    <t>Municipalidad de La Reina</t>
  </si>
  <si>
    <t>Inmobiliaria y Comercial Quilicura Ltda.</t>
  </si>
  <si>
    <t>Municipalidad de Providencia</t>
  </si>
  <si>
    <t>Compañía de Petróleos de Chile Copec S.A.</t>
  </si>
  <si>
    <t>Dirección Regional de Vialidad</t>
  </si>
  <si>
    <t>Constructora El Trebol Ltda.</t>
  </si>
  <si>
    <t>Constructora San Francisco</t>
  </si>
  <si>
    <t>Municipalidad de La Florida</t>
  </si>
  <si>
    <t>Ingeniería y Construcción Sigdo Koppers S.A.</t>
  </si>
  <si>
    <t>Dirección de Obras Hidráulica</t>
  </si>
  <si>
    <t>ASSETS</t>
  </si>
  <si>
    <t>Note</t>
  </si>
  <si>
    <t>Th$</t>
  </si>
  <si>
    <t>CURRENT ASSETS</t>
  </si>
  <si>
    <t>Cash and cash equivalent</t>
  </si>
  <si>
    <t>Other non-financial assets</t>
  </si>
  <si>
    <t>Commercial debtors and other accounts receivable</t>
  </si>
  <si>
    <t>Accounts receivable from related entities</t>
  </si>
  <si>
    <t>Inventories</t>
  </si>
  <si>
    <t>Tax assets</t>
  </si>
  <si>
    <t>Total current assets other than the assets or groups of available assets classified as being retained for sale or being retained to be distributed among holders</t>
  </si>
  <si>
    <t>TOTAL CURRENT ASSETS</t>
  </si>
  <si>
    <t>NON-CURRENT ASSETS</t>
  </si>
  <si>
    <t>Other financial assets</t>
  </si>
  <si>
    <t>Receivables</t>
  </si>
  <si>
    <t>Intangible assets other than goodwill</t>
  </si>
  <si>
    <t>Properties, plant and equipment</t>
  </si>
  <si>
    <t>Deferred tax assets</t>
  </si>
  <si>
    <t>TOTAL NON-CURRENT ASSETS</t>
  </si>
  <si>
    <t>TOTAL ASSETS</t>
  </si>
  <si>
    <t>EQUITY AND LIABILITIES</t>
  </si>
  <si>
    <t>CURRENT LIABILITIES</t>
  </si>
  <si>
    <t>Other financial liabilities</t>
  </si>
  <si>
    <t>Trade debts and other accounts payable</t>
  </si>
  <si>
    <t>Accounts payable from related entities</t>
  </si>
  <si>
    <t>Other provisions</t>
  </si>
  <si>
    <t>Tax liabilities</t>
  </si>
  <si>
    <t>Provisions for employee benefits</t>
  </si>
  <si>
    <t>Other non-financial liabilities</t>
  </si>
  <si>
    <t>Total current liabilities other than the liabilities included in available liability groups classified as being retained for sale</t>
  </si>
  <si>
    <t>TOTAL CURRENT LIABILITIES</t>
  </si>
  <si>
    <t>NON-CURRENT LIABILITIES</t>
  </si>
  <si>
    <t>Other accounts payable</t>
  </si>
  <si>
    <t>Deferred tax liabilities</t>
  </si>
  <si>
    <t>TOTAL NON-CURRENT LIABILITIES</t>
  </si>
  <si>
    <t>TOTAL LIABILITIES</t>
  </si>
  <si>
    <t>EQUITY</t>
  </si>
  <si>
    <t>Issued capital</t>
  </si>
  <si>
    <t>Accumulated earnings</t>
  </si>
  <si>
    <t xml:space="preserve">Share premium </t>
  </si>
  <si>
    <t>Other equity interests</t>
  </si>
  <si>
    <t>Equity attributable to owners of the controller</t>
  </si>
  <si>
    <t>Non-controlling interests</t>
  </si>
  <si>
    <t xml:space="preserve">TOTAL EQUITY </t>
  </si>
  <si>
    <t>TOTAL EQUITY AND LIABILITIES</t>
  </si>
  <si>
    <t>Used raw materials and expendables</t>
  </si>
  <si>
    <t>Other (losses) earnings</t>
  </si>
  <si>
    <t>Financial income</t>
  </si>
  <si>
    <t>Financial costs</t>
  </si>
  <si>
    <t>Exchange differences</t>
  </si>
  <si>
    <t>Results of indexation adjustments</t>
  </si>
  <si>
    <t xml:space="preserve">INCOME STATEMENT BY NATURE </t>
  </si>
  <si>
    <t>Revenues for regular activities</t>
  </si>
  <si>
    <t>Other expenses by nature</t>
  </si>
  <si>
    <t>Earnings before taxes</t>
  </si>
  <si>
    <t>Expenses for earning taxes</t>
  </si>
  <si>
    <t>Earnings from continuous operations</t>
  </si>
  <si>
    <t>Earnings</t>
  </si>
  <si>
    <t>Earnings due to</t>
  </si>
  <si>
    <t>Earnings per share</t>
  </si>
  <si>
    <t>Earnings per basic shares in continuous operations</t>
  </si>
  <si>
    <t xml:space="preserve">Earnings per basic shares </t>
  </si>
  <si>
    <t>Earnings attributable to owners of the controller</t>
  </si>
  <si>
    <t>Earnings attributable to non-controlling shares</t>
  </si>
  <si>
    <t>Actuarial surplus (losses) for defined profit plans</t>
  </si>
  <si>
    <t>Tax on incomes related to defined profit plans</t>
  </si>
  <si>
    <t>COMPREHENSIVE INCOME STATEMENT</t>
  </si>
  <si>
    <t>OTHER COMPREHENSIVE INCOME STATEMENT</t>
  </si>
  <si>
    <t>Components of other comprehensive income statement that will not be regraded to the result of the financial year, before taxes</t>
  </si>
  <si>
    <t>Other Comprehensive income statement that will not be regraded to the result of the financial year, before taxes</t>
  </si>
  <si>
    <t>Taxes on incomes related to components of other comprehensive income statement that will not be regraded to the result of the financial year</t>
  </si>
  <si>
    <t>Taxes on earnings related to the components of other comprehensive income statement that will not be regraded to the result of the period</t>
  </si>
  <si>
    <t>Total other comprehensive income statement</t>
  </si>
  <si>
    <t>TOTAL COMPREHENSIVE INCOME STATEMENT</t>
  </si>
  <si>
    <t>Comprehensive income statement attributable to</t>
  </si>
  <si>
    <t xml:space="preserve">Comprehensive income statement attributable to the owners of the controller </t>
  </si>
  <si>
    <t>Comprehensive income statement attributable to non-controlling shares</t>
  </si>
  <si>
    <t>Total comprehensive income statement</t>
  </si>
  <si>
    <t>Direct cash flow statement</t>
  </si>
  <si>
    <t>Types of payments in cash from operation activities</t>
  </si>
  <si>
    <t xml:space="preserve">Types of collections from operation activities </t>
  </si>
  <si>
    <t>Collections from the sales of assets and services</t>
  </si>
  <si>
    <t>Other collections from operation activities</t>
  </si>
  <si>
    <t>Vendors payment for goods and services</t>
  </si>
  <si>
    <t>Payments to and on behalf of the employees</t>
  </si>
  <si>
    <t xml:space="preserve">Collections from premiums and benefits, annualities and other policies' profits </t>
  </si>
  <si>
    <t xml:space="preserve">Payments of premiums and services, annualities and other liabilities arising from the contracted policies </t>
  </si>
  <si>
    <t>Other payments for operation activities</t>
  </si>
  <si>
    <t xml:space="preserve"> Cash flow accruing (used in) operations</t>
  </si>
  <si>
    <t>Interests paid</t>
  </si>
  <si>
    <t>Interests accrued</t>
  </si>
  <si>
    <t>Taxes paid on earnings (reimbursed)</t>
  </si>
  <si>
    <t>Other cash in-flow (out-flow)</t>
  </si>
  <si>
    <t xml:space="preserve">  Cash flow from (used in) operation activities</t>
  </si>
  <si>
    <t xml:space="preserve">Amounts from the sale of properties, plant and equipment </t>
  </si>
  <si>
    <t>Purchase of properties, plant and equipment</t>
  </si>
  <si>
    <t>Purchase of intangible assets</t>
  </si>
  <si>
    <t xml:space="preserve">Other cash in-flow (out-flow) </t>
  </si>
  <si>
    <t>Cash flow from (used in) investment activities</t>
  </si>
  <si>
    <t>Amounts from long-term loans</t>
  </si>
  <si>
    <t>Amounts from short-term loans</t>
  </si>
  <si>
    <t xml:space="preserve"> Amounts from loans, classified as financing activities</t>
  </si>
  <si>
    <t>Amortization of loans</t>
  </si>
  <si>
    <t>Dividends paid</t>
  </si>
  <si>
    <t xml:space="preserve"> Cash flows from (used in) financing activities</t>
  </si>
  <si>
    <t>Net cash increase (decrease) and equivalent to the cash</t>
  </si>
  <si>
    <t>Cash and cash equivalents at the beginning of the financial year</t>
  </si>
  <si>
    <t>Cash and equivalent cash at the end of the financial year</t>
  </si>
  <si>
    <t>Issued shared capital</t>
  </si>
  <si>
    <t>Share premiums</t>
  </si>
  <si>
    <t>Other equity shares</t>
  </si>
  <si>
    <t>Reserve of actuarial earnings or losses in defined profit plans</t>
  </si>
  <si>
    <t>Status of changes in the equity</t>
  </si>
  <si>
    <t>Initial balance as at 01-01-2017</t>
  </si>
  <si>
    <t>Comprehensive result</t>
  </si>
  <si>
    <t>Other comprehensive result</t>
  </si>
  <si>
    <t xml:space="preserve">Dividends </t>
  </si>
  <si>
    <t>Reduction due to transfers and other changes</t>
  </si>
  <si>
    <t xml:space="preserve">Total of changes in the equitiy </t>
  </si>
  <si>
    <t>Final balance as at 31-12-2017</t>
  </si>
  <si>
    <t>Equity attributable to the owners of the controller</t>
  </si>
  <si>
    <t>Non-controlling shares</t>
  </si>
  <si>
    <t>Total equity</t>
  </si>
  <si>
    <t>Initial balance as at 01-01-2016</t>
  </si>
  <si>
    <t>Final balance as at 31-12-2016</t>
  </si>
  <si>
    <t>Amendments and/or Modifications</t>
  </si>
  <si>
    <t>Date of enforcement</t>
  </si>
  <si>
    <t>IFRS 12, Disclosure of interest in other entities</t>
  </si>
  <si>
    <t xml:space="preserve"> Annual periods beginning on or after January 1 2017</t>
  </si>
  <si>
    <t>IAS 7, Statement of cash flows</t>
  </si>
  <si>
    <t>IAS 12, Income taxes</t>
  </si>
  <si>
    <t>New standards</t>
  </si>
  <si>
    <t>IFRS 9, Financial instruments, recognition and measurement</t>
  </si>
  <si>
    <t>IFRS 15, Revenue from contact with customers</t>
  </si>
  <si>
    <t xml:space="preserve"> Annual periods beginning on or after January 1 2018</t>
  </si>
  <si>
    <t>IFRIC 22, Foreign currency transactions and advance consideration</t>
  </si>
  <si>
    <t>IFRS 16, Leases</t>
  </si>
  <si>
    <t xml:space="preserve"> Annual periods beginning on or after January 1 2019</t>
  </si>
  <si>
    <t>IFRIC 23, Uncertainty over Income Tax Treatment</t>
  </si>
  <si>
    <t>IFRS 17, Insurance contracts</t>
  </si>
  <si>
    <t xml:space="preserve"> Annual periods beginning on or after January 1 2021</t>
  </si>
  <si>
    <t>Upgrades and modifications</t>
  </si>
  <si>
    <t>IFRS 1, First-time Adoption of IFRS</t>
  </si>
  <si>
    <t>IFRS 2, Share-based payments</t>
  </si>
  <si>
    <t>Pending</t>
  </si>
  <si>
    <t>IFRS 4, Insurance contracts</t>
  </si>
  <si>
    <t>IAS 28, Investment in associates and joint ventures</t>
  </si>
  <si>
    <t xml:space="preserve">IAS 40, Investment property </t>
  </si>
  <si>
    <t>IFRS 3, Business combinations</t>
  </si>
  <si>
    <t>IFRS 9, Financial instruments</t>
  </si>
  <si>
    <t>IFRS 11, Joint arrangements</t>
  </si>
  <si>
    <t>IAS 23, Borrowing costs</t>
  </si>
  <si>
    <t>IFRS 10, Consolidated financial statements</t>
  </si>
  <si>
    <t>TIN</t>
  </si>
  <si>
    <t>Company name</t>
  </si>
  <si>
    <t>Direct
 %</t>
  </si>
  <si>
    <t>Indirect
%</t>
  </si>
  <si>
    <t>Shares</t>
  </si>
  <si>
    <t>Currency</t>
  </si>
  <si>
    <t>American dollar</t>
  </si>
  <si>
    <t>Item</t>
  </si>
  <si>
    <t>Buildings</t>
  </si>
  <si>
    <t>Minimum useful life (years)</t>
  </si>
  <si>
    <t xml:space="preserve">Maximum useful life (years) </t>
  </si>
  <si>
    <t>Plant &amp; equipment</t>
  </si>
  <si>
    <t>Computer equipment</t>
  </si>
  <si>
    <t>Fixed installations &amp; accessories</t>
  </si>
  <si>
    <t>Motor vehicles</t>
  </si>
  <si>
    <t>Improvement of leased assets</t>
  </si>
  <si>
    <t>Other property, plant &amp; equipment</t>
  </si>
  <si>
    <t>Series A shares</t>
  </si>
  <si>
    <t>Series B shares</t>
  </si>
  <si>
    <t>Name of significant subsidiary</t>
  </si>
  <si>
    <t>Country</t>
  </si>
  <si>
    <t>Functional currency</t>
  </si>
  <si>
    <t>Percentage share in significant subsidiary</t>
  </si>
  <si>
    <t>Percentage voting rights in significant subsidiary</t>
  </si>
  <si>
    <t>Percentage of consolidated values</t>
  </si>
  <si>
    <t>Contribution margin</t>
  </si>
  <si>
    <t>Property, plant &amp; equipment</t>
  </si>
  <si>
    <t>Net income for the period</t>
  </si>
  <si>
    <t>W. Reclassifications</t>
  </si>
  <si>
    <t>For comparison purposes, some reclassifications have been made to the statement of result per nature as at December 31 2016, according to the following detail:</t>
  </si>
  <si>
    <t>Reclassifications</t>
  </si>
  <si>
    <t>Increase/
(Decrease)
Th$</t>
  </si>
  <si>
    <t>Statement of result per nature</t>
  </si>
  <si>
    <t>Revenues for ordinary activities</t>
  </si>
  <si>
    <t>Statement of cash flow</t>
  </si>
  <si>
    <t>Collections from the sale of of goods and services</t>
  </si>
  <si>
    <t>Payments of premiums and benefits, annualities and other obligations</t>
  </si>
  <si>
    <t>% Participation</t>
  </si>
  <si>
    <t>Non-controller participations</t>
  </si>
  <si>
    <t>Equity</t>
  </si>
  <si>
    <t>Result</t>
  </si>
  <si>
    <t>Company</t>
  </si>
  <si>
    <t>Totals</t>
  </si>
  <si>
    <t>Companies</t>
  </si>
  <si>
    <t>Non-operating revenue and expenses</t>
  </si>
  <si>
    <t>Earnings (losses) on sale of non-current assets, not held for sale</t>
  </si>
  <si>
    <t>Losses of properties, plant &amp; equipment replacement</t>
  </si>
  <si>
    <t>Other earnings</t>
  </si>
  <si>
    <t>Rejected projects</t>
  </si>
  <si>
    <t>Bank loans</t>
  </si>
  <si>
    <t>AFR Interest expenses</t>
  </si>
  <si>
    <t>Bond interest expense</t>
  </si>
  <si>
    <t xml:space="preserve">  Other interest costs</t>
  </si>
  <si>
    <t>Expenses for hedging instruments</t>
  </si>
  <si>
    <t>Interest income</t>
  </si>
  <si>
    <t>Subsidiaries</t>
  </si>
  <si>
    <t>Current assets</t>
  </si>
  <si>
    <t>Non-current assets</t>
  </si>
  <si>
    <t>Current liabilities</t>
  </si>
  <si>
    <t>Non-current liabilities</t>
  </si>
  <si>
    <t>Result of the period</t>
  </si>
  <si>
    <t>Ordinary revenue</t>
  </si>
  <si>
    <t>Operating expenses (-)</t>
  </si>
  <si>
    <t>Other net expenses (-)  / revenue (+)</t>
  </si>
  <si>
    <t>Property, plant and equipment</t>
  </si>
  <si>
    <t>Cash and cash equivalents</t>
  </si>
  <si>
    <t>Banks</t>
  </si>
  <si>
    <t>Term deposits (Note 8.6)</t>
  </si>
  <si>
    <t>Mutual funds (Note 8.6)</t>
  </si>
  <si>
    <t>Classes of financial instruments</t>
  </si>
  <si>
    <t>Financial assets</t>
  </si>
  <si>
    <t>Total trade receivables and other accounts receivable, current</t>
  </si>
  <si>
    <t>Trade receivables and other accounts receivable</t>
  </si>
  <si>
    <t>Information of related entities, current</t>
  </si>
  <si>
    <t>Accounts receivable to related entities</t>
  </si>
  <si>
    <t>Total financial assets, non-current</t>
  </si>
  <si>
    <t>Total financial assets, current</t>
  </si>
  <si>
    <t>Rights receivable</t>
  </si>
  <si>
    <t>Financial liabilities</t>
  </si>
  <si>
    <t>Other financial liabilities, current</t>
  </si>
  <si>
    <t>Bonds</t>
  </si>
  <si>
    <t xml:space="preserve">Reimbursable financial contributions </t>
  </si>
  <si>
    <t>Trade accounts and other payable accounts</t>
  </si>
  <si>
    <t>Information on related entities, current</t>
  </si>
  <si>
    <t>Accounts payable to related entities</t>
  </si>
  <si>
    <t>Total financial liabilities, current</t>
  </si>
  <si>
    <t>Other financial liabilities, no-current</t>
  </si>
  <si>
    <t>Reimbursable financial contributions</t>
  </si>
  <si>
    <t>Total financial liabilities, no-current</t>
  </si>
  <si>
    <t>Reimbursable financial contributions, current portion</t>
  </si>
  <si>
    <t>Registration No. or identification of the instrument</t>
  </si>
  <si>
    <t>Currency indexation unit</t>
  </si>
  <si>
    <t>Book value</t>
  </si>
  <si>
    <t>Contract real interest rate</t>
  </si>
  <si>
    <t>Effective rate</t>
  </si>
  <si>
    <t>Placement in Chile or abroad</t>
  </si>
  <si>
    <t>Issuing company</t>
  </si>
  <si>
    <t>Issuer TIN</t>
  </si>
  <si>
    <t>Type of repayment</t>
  </si>
  <si>
    <t>Secured (Yes/No)</t>
  </si>
  <si>
    <t>Reimbursable financial contributions, non-current portion</t>
  </si>
  <si>
    <t>Maturity date</t>
  </si>
  <si>
    <t>Debtor TIN</t>
  </si>
  <si>
    <t>Debtor name</t>
  </si>
  <si>
    <t>Debtor country</t>
  </si>
  <si>
    <t>Creditor TIN</t>
  </si>
  <si>
    <t>Creditor name</t>
  </si>
  <si>
    <t>Currency or indexation unit</t>
  </si>
  <si>
    <t>Repayment method</t>
  </si>
  <si>
    <t>Semi-annual</t>
  </si>
  <si>
    <t>At maturity</t>
  </si>
  <si>
    <t>Nominal rate</t>
  </si>
  <si>
    <t>Nominal value</t>
  </si>
  <si>
    <t>Up to 1 year</t>
  </si>
  <si>
    <t>More than 90 days to 1 year</t>
  </si>
  <si>
    <t>More than 1 year to 3 years</t>
  </si>
  <si>
    <t>More than 1 year to 2 years</t>
  </si>
  <si>
    <t>More than 2 years  to 3 years</t>
  </si>
  <si>
    <t>More than 3 years to 5 years</t>
  </si>
  <si>
    <t>More than 3 years  to 4 years</t>
  </si>
  <si>
    <t>Total nominal values</t>
  </si>
  <si>
    <t>Book values</t>
  </si>
  <si>
    <t>Current bank loans</t>
  </si>
  <si>
    <t>Non-current bank loans</t>
  </si>
  <si>
    <t>More than 1 one year to 2 years</t>
  </si>
  <si>
    <t>More than 2 years to 3 years</t>
  </si>
  <si>
    <t>More than 3 years to 4 years</t>
  </si>
  <si>
    <t>Total bank loans</t>
  </si>
  <si>
    <t>Name debtor</t>
  </si>
  <si>
    <t>Country debtor</t>
  </si>
  <si>
    <t>Nominal values</t>
  </si>
  <si>
    <t>Up to 90 days</t>
  </si>
  <si>
    <t>More than 4 years to 5 years</t>
  </si>
  <si>
    <t>More than 90 years to 1 year</t>
  </si>
  <si>
    <t>Debtor Name</t>
  </si>
  <si>
    <t>Registration number</t>
  </si>
  <si>
    <t>Final maturity</t>
  </si>
  <si>
    <t>Repayment period</t>
  </si>
  <si>
    <t>More than 5 years</t>
  </si>
  <si>
    <t>Current public obligations</t>
  </si>
  <si>
    <t>Non-current public obligations</t>
  </si>
  <si>
    <t>Total public obligations</t>
  </si>
  <si>
    <t>More than 90 days to 1 years</t>
  </si>
  <si>
    <t>Total nominal value</t>
  </si>
  <si>
    <t>Credit risk</t>
  </si>
  <si>
    <t>Gross exposure per balance sheet for risks of accounts receivable</t>
  </si>
  <si>
    <t>Gross exposure per estimates of risks of accounts receivable</t>
  </si>
  <si>
    <t>Net exposure, risk concentration</t>
  </si>
  <si>
    <t>Movement of credit risk, accounts receivable</t>
  </si>
  <si>
    <t>Initial balance as of 01-01-2016</t>
  </si>
  <si>
    <t>Increase in existing provisions</t>
  </si>
  <si>
    <t>Reductions</t>
  </si>
  <si>
    <t>Changes, total</t>
  </si>
  <si>
    <t>Aging of the gross debt</t>
  </si>
  <si>
    <t>Less than 3 months</t>
  </si>
  <si>
    <t>Between 3 and 6 months</t>
  </si>
  <si>
    <t>Between 6 and 8 months</t>
  </si>
  <si>
    <t>More than 8 months</t>
  </si>
  <si>
    <t xml:space="preserve"> Totals</t>
  </si>
  <si>
    <t>Gross debt due</t>
  </si>
  <si>
    <t>Maturity structure</t>
  </si>
  <si>
    <t>Projection</t>
  </si>
  <si>
    <t>From 91 days to 1 year</t>
  </si>
  <si>
    <t>From 13 months to 3 years</t>
  </si>
  <si>
    <t>Contract interest rate</t>
  </si>
  <si>
    <t>Debt instruments</t>
  </si>
  <si>
    <t>Rate</t>
  </si>
  <si>
    <t>Fixed</t>
  </si>
  <si>
    <t xml:space="preserve">Interest rate sensibility analysis </t>
  </si>
  <si>
    <t>Nominal amount of debt (Th$)</t>
  </si>
  <si>
    <t>Variable rate</t>
  </si>
  <si>
    <t>Points  (+/-)</t>
  </si>
  <si>
    <t>Impact on result (Th$)  (+/-)</t>
  </si>
  <si>
    <t>180-days TAB</t>
  </si>
  <si>
    <t>Instruments</t>
  </si>
  <si>
    <t>Term deposit</t>
  </si>
  <si>
    <t>Mutual funds</t>
  </si>
  <si>
    <t>Trade accounts and other accounts payable</t>
  </si>
  <si>
    <t>Subcontractors</t>
  </si>
  <si>
    <t>Suppliers</t>
  </si>
  <si>
    <t>Dividends</t>
  </si>
  <si>
    <t>Personnel</t>
  </si>
  <si>
    <t>Accrued products and services</t>
  </si>
  <si>
    <t>Documents payable</t>
  </si>
  <si>
    <t>Others</t>
  </si>
  <si>
    <t>Sub-total current</t>
  </si>
  <si>
    <t>AFR potable water</t>
  </si>
  <si>
    <t>Suppliers for current investments</t>
  </si>
  <si>
    <t>Sundry creditors</t>
  </si>
  <si>
    <t>Sub-total non-current</t>
  </si>
  <si>
    <t>Totals current and non-current</t>
  </si>
  <si>
    <t>Current trade accounts according to term</t>
  </si>
  <si>
    <t>Goods</t>
  </si>
  <si>
    <t>Services</t>
  </si>
  <si>
    <t>Other</t>
  </si>
  <si>
    <t>Up to 30 days</t>
  </si>
  <si>
    <t xml:space="preserve">          Between 31 and 60 days</t>
  </si>
  <si>
    <t xml:space="preserve">          Between 61 and 90 day </t>
  </si>
  <si>
    <t xml:space="preserve">          Between 91 and 120 days </t>
  </si>
  <si>
    <t xml:space="preserve">          Between 121 and 365 days </t>
  </si>
  <si>
    <t>Overdue trade accounts according to term</t>
  </si>
  <si>
    <t xml:space="preserve">          Up to 30 days</t>
  </si>
  <si>
    <t xml:space="preserve">          Between 31 and 60 days </t>
  </si>
  <si>
    <t xml:space="preserve">          Between 61 and 90 days </t>
  </si>
  <si>
    <t xml:space="preserve">          More than 365 days </t>
  </si>
  <si>
    <t>Amortised cost</t>
  </si>
  <si>
    <t>Fair value</t>
  </si>
  <si>
    <t>Cash equivalents</t>
  </si>
  <si>
    <t>Investments booked at fair value</t>
  </si>
  <si>
    <t>Term deposits, level 1</t>
  </si>
  <si>
    <t>Mutual funds, level 1</t>
  </si>
  <si>
    <t>Financial liabilites booked at amortised cost</t>
  </si>
  <si>
    <t>Bank debt, level 2</t>
  </si>
  <si>
    <t>Bonds, level 1</t>
  </si>
  <si>
    <t>AFR, level 3</t>
  </si>
  <si>
    <t>TIN related party</t>
  </si>
  <si>
    <t>Name of related party</t>
  </si>
  <si>
    <t>Relationship</t>
  </si>
  <si>
    <t>Related to the controller</t>
  </si>
  <si>
    <t>Nature of transaction with related parties</t>
  </si>
  <si>
    <t xml:space="preserve">Security </t>
  </si>
  <si>
    <t>Controller</t>
  </si>
  <si>
    <t>Unsecured</t>
  </si>
  <si>
    <t>Laboratory analysis and sampling services</t>
  </si>
  <si>
    <t>Collection La Farfana insurance</t>
  </si>
  <si>
    <t>Collection Mapocho Trebal insurance</t>
  </si>
  <si>
    <t>Colector cleaning contract</t>
  </si>
  <si>
    <t>Office lease</t>
  </si>
  <si>
    <t>Basis proposed in tenders</t>
  </si>
  <si>
    <t>Counselling for the technical inspection of water treatment plants at CMPC Santa Fe. Project Frutos del Maipo.</t>
  </si>
  <si>
    <t>Sale of materials</t>
  </si>
  <si>
    <t>Security full compliance with the contract for UF218.320</t>
  </si>
  <si>
    <t>Discount of advance for supply of equipment, assembly and start-up of the second stage of the sewage water plant Mapocho, module 4</t>
  </si>
  <si>
    <t>Period</t>
  </si>
  <si>
    <t>Security</t>
  </si>
  <si>
    <t>Ordinary director</t>
  </si>
  <si>
    <t>Update project Centro de Control Operativo CCO 2.0</t>
  </si>
  <si>
    <t>30 days</t>
  </si>
  <si>
    <t>60 days</t>
  </si>
  <si>
    <t>90 days</t>
  </si>
  <si>
    <t>SCADA platform</t>
  </si>
  <si>
    <t>Arsenic plant San Antonio</t>
  </si>
  <si>
    <t>Chamisero plant</t>
  </si>
  <si>
    <t>Talagante plant expansion</t>
  </si>
  <si>
    <t>La Farfana wastewater treatment plant operation and maintenance services</t>
  </si>
  <si>
    <t>Removal of hydrogen and biofactory adaptation of treatment plant Mapocho-Trebal</t>
  </si>
  <si>
    <t>Virtual platform, Siebel</t>
  </si>
  <si>
    <t>Purchase of material</t>
  </si>
  <si>
    <t>Implementation of geographic information system Essal S.A.</t>
  </si>
  <si>
    <t>Evolutionary maintenance consulting service</t>
  </si>
  <si>
    <t>Process reengineering service contract and implementation of new customer service information systems</t>
  </si>
  <si>
    <t>Biogas plant operation services</t>
  </si>
  <si>
    <t>Environmental monitoring services</t>
  </si>
  <si>
    <t>Integrated talent management contract</t>
  </si>
  <si>
    <t>Dividends payable</t>
  </si>
  <si>
    <t>Recalculation of energy supply</t>
  </si>
  <si>
    <t>Chamisero plant, Batuco channel</t>
  </si>
  <si>
    <t>Payment status for equipment supply, assembly and start-up of second stage of Mapocho wastewater treatment plant, Module 4</t>
  </si>
  <si>
    <t>Construction and expanion of slurry line La Unión</t>
  </si>
  <si>
    <t>Project Eficiencia Hidraulica</t>
  </si>
  <si>
    <t>Clean-up of potable water networks contract (Ice- Pigging)</t>
  </si>
  <si>
    <t>Rio Bueno slurry plant</t>
  </si>
  <si>
    <t>Upgrading service of the operation and safety of Tranque Pudeto y Gamboa</t>
  </si>
  <si>
    <t xml:space="preserve">Decomissioning and modelling of smell plaint Chañaral </t>
  </si>
  <si>
    <t>Operation and maintenance services Planta de Tratamiento Aguas Servidas La Farfana</t>
  </si>
  <si>
    <t>El Trebal Wastewater Treatment Plant services of operation and maintenance and construction, operation and maintenance Mapocho Wastewater Treatment Plan</t>
  </si>
  <si>
    <t>Consulting services</t>
  </si>
  <si>
    <t>Guaranteed fulfilment of contract for $30.899</t>
  </si>
  <si>
    <t>Guaranteed fulfilment of contract for $24.264</t>
  </si>
  <si>
    <t xml:space="preserve">Guaranteed fulfilment of contract for UF 66.809,74 </t>
  </si>
  <si>
    <t>Guaranteed fulfilment of contract for UF 1.048.050</t>
  </si>
  <si>
    <t>Guaranteed fulfilment of contract for Th$279.298</t>
  </si>
  <si>
    <t>Guaranteed fulfilment of contract for UF887</t>
  </si>
  <si>
    <t>Guaranteed fulfilment of contract for Th$845.149</t>
  </si>
  <si>
    <t>Guaranteed fulfilment of contract for UF 218.320</t>
  </si>
  <si>
    <t>Guaranteed fulfilment of contract for UF: 14.992</t>
  </si>
  <si>
    <t>Guaranteed fulfilment of contract for Th$26.600</t>
  </si>
  <si>
    <t>Guaranteed fulfilment of contract for Th$47.110</t>
  </si>
  <si>
    <t>Guaranteed fulfilment of contract for Th$705</t>
  </si>
  <si>
    <t>Bail the strict compliance with the contractual obligations for UF194.249,62</t>
  </si>
  <si>
    <t>Guaranteed fulfilment of contract for UF357.863</t>
  </si>
  <si>
    <t>Name related party</t>
  </si>
  <si>
    <t>Amount</t>
  </si>
  <si>
    <t>Effect on results (Charge)/Credit</t>
  </si>
  <si>
    <t>Effects on result (Charge)/Credit</t>
  </si>
  <si>
    <t>Common board member</t>
  </si>
  <si>
    <t>Process reengineering service contract and implementation of new customer service</t>
  </si>
  <si>
    <t>Nil</t>
  </si>
  <si>
    <t>Purchase of materials</t>
  </si>
  <si>
    <t>Ice-Pigging service contract</t>
  </si>
  <si>
    <t>Hydraulic efficiency project</t>
  </si>
  <si>
    <t>San Antonio Arsenico Plant</t>
  </si>
  <si>
    <t>Update Centro de Control Operativo CCO 2.0 project</t>
  </si>
  <si>
    <t>Supply of equipment, assembly and start-up of second stage of Mapocho Wastewater Treatment Plant, module 4</t>
  </si>
  <si>
    <t>El Trebal wastewater treatment plant services of construction, operation and maintenance Mapocho wastewater treatment plant</t>
  </si>
  <si>
    <t>Biogas plant operation and maintenance services</t>
  </si>
  <si>
    <t>El Trebal water treatment plant operation, maintenance and construction</t>
  </si>
  <si>
    <t>Compensation for lower flow</t>
  </si>
  <si>
    <t>Study about management of resilient urban hydraulic infrastructure with respect to hydrological and geological risks; full appraisal</t>
  </si>
  <si>
    <t>Note : The criterion of materiality for reporting transactions with related entities is for amounts higher than Th$ 100.000</t>
  </si>
  <si>
    <t>Board of Directors</t>
  </si>
  <si>
    <t>Directors Committee</t>
  </si>
  <si>
    <t>Inventory class</t>
  </si>
  <si>
    <t>Other inventories</t>
  </si>
  <si>
    <t>Supplies for production</t>
  </si>
  <si>
    <t>Inventory costs acknowledged as expenses in 09/2017</t>
  </si>
  <si>
    <t>Inventory costs acknowledged as expenses in 09/2016</t>
  </si>
  <si>
    <t>Intangible assets, net</t>
  </si>
  <si>
    <t>Trademarks, net</t>
  </si>
  <si>
    <t>Computer programs, net</t>
  </si>
  <si>
    <t>Other intangible assets, net*</t>
  </si>
  <si>
    <t>Intangible assets, gross</t>
  </si>
  <si>
    <t>Trademarks, gross</t>
  </si>
  <si>
    <t>Computer programs, gross</t>
  </si>
  <si>
    <t>Other intangible assets, gross*</t>
  </si>
  <si>
    <t>Intangible assets, accumulated amortisation</t>
  </si>
  <si>
    <t>Computer programs, accumulated amortisation</t>
  </si>
  <si>
    <t>Other intangible assets, accumulated amortisation</t>
  </si>
  <si>
    <t>Intangible assets movements</t>
  </si>
  <si>
    <t>Other intangible assets, net</t>
  </si>
  <si>
    <t>Amortisation</t>
  </si>
  <si>
    <t>Increases (reductions) for transfers</t>
  </si>
  <si>
    <t>Increases (reductions) for other changes</t>
  </si>
  <si>
    <t>Disposals and withdrawal from service</t>
  </si>
  <si>
    <t>Changes, Total</t>
  </si>
  <si>
    <t xml:space="preserve">Detailed information on intangible assets to be disclosed [Gross value]  </t>
  </si>
  <si>
    <t>Current period</t>
  </si>
  <si>
    <t>Other intangible assets, gross</t>
  </si>
  <si>
    <t>Previous period</t>
  </si>
  <si>
    <t xml:space="preserve">Detailed information on intangible assets to be disclosed [accumulated amortisation]  </t>
  </si>
  <si>
    <t>Trademarks, accumulated amortisation</t>
  </si>
  <si>
    <t>Closing balance as at31-12-2016</t>
  </si>
  <si>
    <t>Significant intangible assets (CURRENT PERIOD):</t>
  </si>
  <si>
    <t>Water rights</t>
  </si>
  <si>
    <t>Easements</t>
  </si>
  <si>
    <t xml:space="preserve">Easements </t>
  </si>
  <si>
    <t>Committments for the adquisition of intangible assets in 2015:</t>
  </si>
  <si>
    <t>Net value</t>
  </si>
  <si>
    <t>Gross value</t>
  </si>
  <si>
    <t>Accumulated depreciation</t>
  </si>
  <si>
    <t>Property, plant and equipment, net
(Amounts in Th$)</t>
  </si>
  <si>
    <t>Land</t>
  </si>
  <si>
    <t>Machinery</t>
  </si>
  <si>
    <t>Transport vehicles</t>
  </si>
  <si>
    <t>Improvement to leased assets</t>
  </si>
  <si>
    <t>Construction in progress</t>
  </si>
  <si>
    <t>Additional works</t>
  </si>
  <si>
    <t>Production facilities</t>
  </si>
  <si>
    <t>Potable water networks</t>
  </si>
  <si>
    <t>Sewerage networks</t>
  </si>
  <si>
    <t>Wastewater treatment plants</t>
  </si>
  <si>
    <t>Other facilities</t>
  </si>
  <si>
    <t>Goods out of service</t>
  </si>
  <si>
    <t>Concept</t>
  </si>
  <si>
    <t>Cost Th$ 31/12/2016</t>
  </si>
  <si>
    <t>Revaluation Th$ 31/12/2016</t>
  </si>
  <si>
    <t>Machinery and equipment</t>
  </si>
  <si>
    <t>Total value</t>
  </si>
  <si>
    <t>Fixed installations and accesories</t>
  </si>
  <si>
    <t>Fixed installations and accessories</t>
  </si>
  <si>
    <t>Improvements to leased assets</t>
  </si>
  <si>
    <t>Class</t>
  </si>
  <si>
    <t>Cost</t>
  </si>
  <si>
    <t>Reasonable value</t>
  </si>
  <si>
    <t>Reconciliation of changes in properties, plants and equipment, according to class:</t>
  </si>
  <si>
    <t>Initial balance</t>
  </si>
  <si>
    <t>Depreciation</t>
  </si>
  <si>
    <t>Final balance</t>
  </si>
  <si>
    <t>Total changes</t>
  </si>
  <si>
    <t>Increases (reductions) for transfers from constructions in progress</t>
  </si>
  <si>
    <t>Other increases (decreases)</t>
  </si>
  <si>
    <t>Disposal and withdrawals from service</t>
  </si>
  <si>
    <t>Sewage networks</t>
  </si>
  <si>
    <t>Class of properties, plant and equipment, net</t>
  </si>
  <si>
    <t>Detailed information on properties, plant and equipment [Gross value]</t>
  </si>
  <si>
    <t>Increases (decreases) for other changes</t>
  </si>
  <si>
    <t>Disposal and withdrawal from service</t>
  </si>
  <si>
    <t>Class of properties, plant and equipment, gross</t>
  </si>
  <si>
    <t>Detailed information on properties, plant and equipment to be disclosed [Accumulated depreciation]</t>
  </si>
  <si>
    <t>Class of properties, plant and equipment, accumulated depreciation</t>
  </si>
  <si>
    <t xml:space="preserve">Amount of future committments for the purchase of properties, plant and equipment for financial year 2015: </t>
  </si>
  <si>
    <t>Accumulated deprecitation</t>
  </si>
  <si>
    <t>Properties, plant and equipment, temporarily out of service</t>
  </si>
  <si>
    <t>Classes of provisions</t>
  </si>
  <si>
    <t>Provisions for legal claims</t>
  </si>
  <si>
    <t>Other provisions, current</t>
  </si>
  <si>
    <t>Other provisions, non current</t>
  </si>
  <si>
    <t>Provisions, non current</t>
  </si>
  <si>
    <t>Legal claims</t>
  </si>
  <si>
    <t>Balance for initial provisions</t>
  </si>
  <si>
    <t>Provision used</t>
  </si>
  <si>
    <t>Changes in provisions, total</t>
  </si>
  <si>
    <t>Classes of current revenue</t>
  </si>
  <si>
    <t>Current revenue</t>
  </si>
  <si>
    <t>Provision of services</t>
  </si>
  <si>
    <t>Sales of goods</t>
  </si>
  <si>
    <t>Insurance repayment</t>
  </si>
  <si>
    <t>OPERATIONAL LESSOR</t>
  </si>
  <si>
    <t>Future minimum non-cancellable lease receivables, up to one year and less than 5 years, lessees</t>
  </si>
  <si>
    <t xml:space="preserve">Total non-cancellable minimum future lease receivables </t>
  </si>
  <si>
    <t>Future non-cancellable minimum future lease receivables, lessees</t>
  </si>
  <si>
    <t>Future non-cancellable minimum lease receivables, up to one year, lessees</t>
  </si>
  <si>
    <t>Minimum lease payments under operational leases</t>
  </si>
  <si>
    <t>Total lease and sublease installments booked in the statement of result</t>
  </si>
  <si>
    <t>OPERATIONAL LESSEE</t>
  </si>
  <si>
    <t>Future non-cancellable minimum future lease receivables, lessors</t>
  </si>
  <si>
    <t>Future non-cancellable minimum lease receivables, up to one year, lessors</t>
  </si>
  <si>
    <t>Amount of contingent income booked in the statement of results</t>
  </si>
  <si>
    <t>Creditor of the guarantee</t>
  </si>
  <si>
    <t>Debtor</t>
  </si>
  <si>
    <t>Type of guarantee</t>
  </si>
  <si>
    <t>Performance bond</t>
  </si>
  <si>
    <t>Policy</t>
  </si>
  <si>
    <t>Contractor or supplier</t>
  </si>
  <si>
    <t>Direct guarantees</t>
  </si>
  <si>
    <t>Securities from third parties</t>
  </si>
  <si>
    <t>Provision for employees benefits</t>
  </si>
  <si>
    <t>Movements in actuarial provision</t>
  </si>
  <si>
    <t>Cost of services</t>
  </si>
  <si>
    <t>Interest cost</t>
  </si>
  <si>
    <t>Actuarial (gain) or losses</t>
  </si>
  <si>
    <t>Benefits paid</t>
  </si>
  <si>
    <t>Provision for termination benefits</t>
  </si>
  <si>
    <t>Special compensation for seniority (1)</t>
  </si>
  <si>
    <t xml:space="preserve">Sub-totals </t>
  </si>
  <si>
    <t>Profit sharing and bonuses</t>
  </si>
  <si>
    <t>Provision for employees benefit</t>
  </si>
  <si>
    <t>Provision for employees benefit, non current</t>
  </si>
  <si>
    <t>Expected payment flows</t>
  </si>
  <si>
    <t>Number of employees</t>
  </si>
  <si>
    <t>Expected payment flow
Th$</t>
  </si>
  <si>
    <t>Year</t>
  </si>
  <si>
    <t>Liabilities projected as at December 31 2017</t>
  </si>
  <si>
    <t>Costs for services 
Th$</t>
  </si>
  <si>
    <t>Costs for interests 
Th$</t>
  </si>
  <si>
    <t>Plus 0.5%
Th$</t>
  </si>
  <si>
    <t>Less 0.5% 
Th$</t>
  </si>
  <si>
    <t>Discount rate</t>
  </si>
  <si>
    <t>4.8%</t>
  </si>
  <si>
    <t>6.2%</t>
  </si>
  <si>
    <t>5.65%</t>
  </si>
  <si>
    <t>Wages and salaries</t>
  </si>
  <si>
    <t>Defined benefits</t>
  </si>
  <si>
    <t>Turnover rate</t>
  </si>
  <si>
    <t>Wage increment rate</t>
  </si>
  <si>
    <t>Personnel expenses</t>
  </si>
  <si>
    <t>Termination benefits</t>
  </si>
  <si>
    <t>Other personnel expenses</t>
  </si>
  <si>
    <t>PERSONNEL PER COMPANY</t>
  </si>
  <si>
    <t>TOTALS</t>
  </si>
  <si>
    <t>Unionized employees with severance calculation</t>
  </si>
  <si>
    <t>Unionized employees without severance calculation</t>
  </si>
  <si>
    <t>Employees under the labour code</t>
  </si>
  <si>
    <t>Employees with special severance clauses</t>
  </si>
  <si>
    <t>Total per company</t>
  </si>
  <si>
    <t>Unionized with calculation+special clauses</t>
  </si>
  <si>
    <t>Unionized without calculation+labour code</t>
  </si>
  <si>
    <t>Trade debtors and other accounts receivable</t>
  </si>
  <si>
    <t>Total variation assets</t>
  </si>
  <si>
    <t>Trade accounts payable and other accounts payable</t>
  </si>
  <si>
    <t>Total variation liabilities</t>
  </si>
  <si>
    <t>Treatment plant operation</t>
  </si>
  <si>
    <t>Commercial services</t>
  </si>
  <si>
    <t>Maintenance and repair of networks</t>
  </si>
  <si>
    <t>Expenses for works requested by third parties</t>
  </si>
  <si>
    <t xml:space="preserve">Maintenance of facilities and equipment </t>
  </si>
  <si>
    <t>Leases</t>
  </si>
  <si>
    <t>Withdrawal of waste and slurry</t>
  </si>
  <si>
    <t>Contributions, patents, insurance and royalties</t>
  </si>
  <si>
    <t>General expenses</t>
  </si>
  <si>
    <t xml:space="preserve">Totals </t>
  </si>
  <si>
    <t>Current tax assets</t>
  </si>
  <si>
    <t>Trade debtors and other accounts payable</t>
  </si>
  <si>
    <t xml:space="preserve">Trade accounts payable </t>
  </si>
  <si>
    <t>Accounts receivable from related companies</t>
  </si>
  <si>
    <t>Accounts payable to related companies</t>
  </si>
  <si>
    <t>Capitalized interest costs, property, plant and equipment</t>
  </si>
  <si>
    <t>Rate of capitalized interest costs, property, plant and equipment</t>
  </si>
  <si>
    <t>Amount of capitalized interests property, plant and equipment</t>
  </si>
  <si>
    <t>Statements of financial position</t>
  </si>
  <si>
    <t>Net deferred tax position</t>
  </si>
  <si>
    <t>Disclosures on deferred tax assets</t>
  </si>
  <si>
    <t>Water rights (amortization)</t>
  </si>
  <si>
    <t>Provision for doubtful accounts</t>
  </si>
  <si>
    <t>Provision for vacations</t>
  </si>
  <si>
    <t>Litigation</t>
  </si>
  <si>
    <t>Variation monetary correction and depreciation assets</t>
  </si>
  <si>
    <t>Deferred income</t>
  </si>
  <si>
    <t>La Dehesa reservoir transaction</t>
  </si>
  <si>
    <t>Amortization</t>
  </si>
  <si>
    <t>Disclosures on deferred tax liabilities</t>
  </si>
  <si>
    <t>Depreciation fixed assets</t>
  </si>
  <si>
    <t>Amortizations</t>
  </si>
  <si>
    <t>Expense investment on related companies</t>
  </si>
  <si>
    <t>Revaluation of land</t>
  </si>
  <si>
    <t>Revaluation of water rights</t>
  </si>
  <si>
    <t>Fair value of assets on purchase Essal S.A.</t>
  </si>
  <si>
    <t>Assets movements in deferred tax</t>
  </si>
  <si>
    <t>Deferred tax assets, initial balance</t>
  </si>
  <si>
    <t>Increases (decreases) in deferred tax assets</t>
  </si>
  <si>
    <t>Increases (decreases) for variation in monetary correction and assets depreciation</t>
  </si>
  <si>
    <t>Increases (decreases) for bad debt provision</t>
  </si>
  <si>
    <t>Changes in deferred tax assets</t>
  </si>
  <si>
    <t>Changes in deferred tax assets, total</t>
  </si>
  <si>
    <t>Movement in deferred tax liabilities</t>
  </si>
  <si>
    <t>Deferred tax liabilities, initial balance</t>
  </si>
  <si>
    <t>Increases (decreases) in deferred tax liabilities</t>
  </si>
  <si>
    <t>Increases (decreases) in purchases through combination of businesses</t>
  </si>
  <si>
    <t>Changes in deferred tax liabilities</t>
  </si>
  <si>
    <t>Changes in deferred tax liabilities, total</t>
  </si>
  <si>
    <t>Revenue (charge) for income taxes by current and deferred parts</t>
  </si>
  <si>
    <t>Charge for current taxes</t>
  </si>
  <si>
    <t>Previous financial year adjustment tax expense</t>
  </si>
  <si>
    <t>Charge for current income tax</t>
  </si>
  <si>
    <t>Deferred income (charge) for taxes related to creation and reversal of timing differences</t>
  </si>
  <si>
    <t>Charge for sole tax (disallowed expenses)</t>
  </si>
  <si>
    <t>Earnings (charge) for other taxes</t>
  </si>
  <si>
    <t>Charge for income tax</t>
  </si>
  <si>
    <t>Charge for taxes using the statutory rate</t>
  </si>
  <si>
    <t>Permanent difference for monetary correction tax equity</t>
  </si>
  <si>
    <t>Permanent difference for disallowed expenses</t>
  </si>
  <si>
    <t>Permanent difference for previous financial year's income tax</t>
  </si>
  <si>
    <t>Other permanent differences</t>
  </si>
  <si>
    <t>Adjustment to tax charge using the statutory rate</t>
  </si>
  <si>
    <t>Tax charge using the effective rate</t>
  </si>
  <si>
    <t>Statutory tax rate</t>
  </si>
  <si>
    <t>Effective tax rate</t>
  </si>
  <si>
    <t>Earnings attributable to to shareholders in equity of the controller</t>
  </si>
  <si>
    <t>Results available to common shareholders, basic</t>
  </si>
  <si>
    <t>Weighed average number of shares, basic</t>
  </si>
  <si>
    <t>General information on results</t>
  </si>
  <si>
    <t>Revenues from ordinary activities with external customers</t>
  </si>
  <si>
    <t>Revenues from ordinary activities between segments</t>
  </si>
  <si>
    <t>Raw materials and consumables used</t>
  </si>
  <si>
    <t>Employees benefit expenses</t>
  </si>
  <si>
    <t>Operating expenses</t>
  </si>
  <si>
    <t>Depreciation and amortization</t>
  </si>
  <si>
    <t>Other revenue and expenses</t>
  </si>
  <si>
    <t>Result of indexation and exchange differences</t>
  </si>
  <si>
    <t>Income tax charge</t>
  </si>
  <si>
    <t>Earnings by segment</t>
  </si>
  <si>
    <t>Earnings by segment attributable to owners of the controller</t>
  </si>
  <si>
    <t>Earnings (losses) by segment attributable to non-controller shares</t>
  </si>
  <si>
    <t>Total assets, liabilities and equity</t>
  </si>
  <si>
    <t>Water</t>
  </si>
  <si>
    <t>Non-water</t>
  </si>
  <si>
    <t xml:space="preserve">Total assets </t>
  </si>
  <si>
    <t>Non-controller shares</t>
  </si>
  <si>
    <t>Total assets and liabilities</t>
  </si>
  <si>
    <t>Reconciliation of revenues from ordinary activities</t>
  </si>
  <si>
    <t>Revenues from ordinary activities of the segments</t>
  </si>
  <si>
    <t>Elimination of ordinary activity revenues between segments</t>
  </si>
  <si>
    <t xml:space="preserve">Revenues from ordinary activities  </t>
  </si>
  <si>
    <t>Reconciliation of earnings</t>
  </si>
  <si>
    <t>Total consolidated earnings (loss) of segments</t>
  </si>
  <si>
    <t>Consolidation of elimination of earnings (loss) between segments</t>
  </si>
  <si>
    <t>Consolidation of earnings (loss)</t>
  </si>
  <si>
    <t>Reconciliation of segment assets, liabilities and equity of segments</t>
  </si>
  <si>
    <t>Reconciliation of assets</t>
  </si>
  <si>
    <t>Consolidation total assets of segments</t>
  </si>
  <si>
    <t>Elimination of accounts between segments</t>
  </si>
  <si>
    <t>Total assets</t>
  </si>
  <si>
    <t>Reconciliation of liabilities</t>
  </si>
  <si>
    <t>Consolidation total liabilities of segments</t>
  </si>
  <si>
    <t>Total liabilities</t>
  </si>
  <si>
    <t>Reconciliation of equity</t>
  </si>
  <si>
    <t>Consolidation total equities of segments</t>
  </si>
  <si>
    <t>Project name</t>
  </si>
  <si>
    <t>Expansion and upgrade Talagante WWTP</t>
  </si>
  <si>
    <t>Expansion and upgrade Valdivia de Paine WWTP</t>
  </si>
  <si>
    <t>Upgrade and renewal of clearing equipment and facilities</t>
  </si>
  <si>
    <t>La Farfana plant</t>
  </si>
  <si>
    <t>Mapocho - Trebal plant</t>
  </si>
  <si>
    <t>El Rutal handling and disposal of slurry external platform</t>
  </si>
  <si>
    <t>Expansion and upgrade Curacaví WWTP</t>
  </si>
  <si>
    <t>Expansion and upgrade other localities WWTP</t>
  </si>
  <si>
    <t>Expansion and upgrade Paine WWTP</t>
  </si>
  <si>
    <t>Expansion and upgrade Pomaire WWTP</t>
  </si>
  <si>
    <t>Expansion and upgrade San José de Maipo WWTP</t>
  </si>
  <si>
    <t>Upgrade and reneval clearing equipment and facilities</t>
  </si>
  <si>
    <t>Biogas clearing plant</t>
  </si>
  <si>
    <t>Upgrade disposal infrastructure</t>
  </si>
  <si>
    <t>Upgrade EDAR system</t>
  </si>
  <si>
    <t>Renewal of treatment and disposal equipment</t>
  </si>
  <si>
    <t>Projected environmental investment for financial year 2016</t>
  </si>
  <si>
    <t>Earnings (loss) from adjustment units</t>
  </si>
  <si>
    <t xml:space="preserve">Earnings (loss) from exchange differences </t>
  </si>
  <si>
    <t>Provision for employees benefit, current</t>
  </si>
  <si>
    <t>CURRENT</t>
  </si>
  <si>
    <t>PREVIOUS</t>
  </si>
  <si>
    <t>Earnings on redemption &amp; extintion of debt</t>
  </si>
  <si>
    <t>Capital earnings</t>
  </si>
  <si>
    <t>Minority</t>
  </si>
  <si>
    <t>Expenses related to depreciation and amortization</t>
  </si>
  <si>
    <t>Amortization of loan agreement complementary costs</t>
  </si>
  <si>
    <t xml:space="preserve">Accumulated earnings (losses) </t>
  </si>
  <si>
    <t>Sensitiviy of assumptions</t>
  </si>
  <si>
    <t>Non-Water</t>
  </si>
  <si>
    <t>Other charges for operating activities</t>
  </si>
  <si>
    <t>Aguas Andinas at a Consolidated level</t>
  </si>
  <si>
    <t>No Tax Identification Number</t>
  </si>
  <si>
    <t>0 </t>
  </si>
  <si>
    <t>3,29+%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</si>
</sst>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dd\-mm\-yyyy;@"/>
    <numFmt numFmtId="170" formatCode="_-* #,##0.00\ _D_M_-;\-* #,##0.00\ _D_M_-;_-* &quot;-&quot;??\ _D_M_-;_-@_-"/>
    <numFmt numFmtId="171" formatCode="#,##0.000"/>
    <numFmt numFmtId="172" formatCode="dd\-mm\-yyyy"/>
    <numFmt numFmtId="173" formatCode="d\-m\-yyyy"/>
    <numFmt numFmtId="174" formatCode="_-* #,##0.00\ [$€]_-;\-* #,##0.00\ [$€]_-;_-* &quot;-&quot;??\ [$€]_-;_-@_-"/>
    <numFmt numFmtId="175" formatCode="_-* #,##0\ _D_M_-;\-* #,##0\ _D_M_-;_-* &quot;-&quot;??\ _D_M_-;_-@_-"/>
    <numFmt numFmtId="176" formatCode="0.00000%"/>
    <numFmt numFmtId="177" formatCode="dd/mm/yy;@"/>
    <numFmt numFmtId="178" formatCode="0.00000"/>
    <numFmt numFmtId="179" formatCode="0.000"/>
    <numFmt numFmtId="180" formatCode="_-* #,##0\ _D_M_-;\-* #,##0\ _D_M_-;_-* &quot;-&quot;\ _D_M_-;_-@_-"/>
    <numFmt numFmtId="181" formatCode="_-* #,##0.00\ &quot;DM&quot;_-;\-* #,##0.00\ &quot;DM&quot;_-;_-* &quot;-&quot;??\ &quot;DM&quot;_-;_-@_-"/>
    <numFmt numFmtId="182" formatCode="_-* #,##0\ &quot;DM&quot;_-;\-* #,##0\ &quot;DM&quot;_-;_-* &quot;-&quot;\ &quot;DM&quot;_-;_-@_-"/>
    <numFmt numFmtId="183" formatCode="_-* #,##0_-;\-* #,##0_-;_-* &quot;-&quot;??_-;_-@_-"/>
    <numFmt numFmtId="184" formatCode="d\-mm\-yyyy"/>
    <numFmt numFmtId="185" formatCode="0.0%"/>
    <numFmt numFmtId="186" formatCode="0.000_)"/>
    <numFmt numFmtId="187" formatCode="_(* #,##0_);_(* \(#,##0\);_(* &quot;-&quot;??_);_(@_)"/>
    <numFmt numFmtId="188" formatCode="&quot;$&quot;#,##0"/>
    <numFmt numFmtId="189" formatCode="_-[$€-2]\ * #,##0.00_-;\-[$€-2]\ * #,##0.00_-;_-[$€-2]\ * &quot;-&quot;??_-"/>
    <numFmt numFmtId="190" formatCode="#,#00"/>
    <numFmt numFmtId="191" formatCode="#.##000"/>
    <numFmt numFmtId="192" formatCode="\$#,#00"/>
    <numFmt numFmtId="193" formatCode="\$#,"/>
    <numFmt numFmtId="194" formatCode="General_)"/>
    <numFmt numFmtId="195" formatCode="0.00_)"/>
    <numFmt numFmtId="196" formatCode="#.##0,"/>
    <numFmt numFmtId="197" formatCode="_-* #,##0\ &quot;Pts&quot;_-;\-* #,##0\ &quot;Pts&quot;_-;_-* &quot;-&quot;\ &quot;Pts&quot;_-;_-@_-"/>
    <numFmt numFmtId="198" formatCode="_-* #,##0.00\ &quot;Pts&quot;_-;\-* #,##0.00\ &quot;Pts&quot;_-;_-* &quot;-&quot;??\ &quot;Pts&quot;_-;_-@_-"/>
    <numFmt numFmtId="199" formatCode="_-* #,##0\ _€_-;\-* #,##0\ _€_-;_-* &quot;-&quot;\ _€_-;_-@_-"/>
    <numFmt numFmtId="200" formatCode="_-* #,##0\ &quot;€&quot;_-;\-* #,##0\ &quot;€&quot;_-;_-* &quot;-&quot;\ &quot;€&quot;_-;_-@_-"/>
    <numFmt numFmtId="201" formatCode="_-* #,##0.00\ &quot;€&quot;_-;\-* #,##0.00\ &quot;€&quot;_-;_-* &quot;-&quot;??\ &quot;€&quot;_-;_-@_-"/>
    <numFmt numFmtId="202" formatCode="_-&quot;$&quot;\ * #,##0_-;\-&quot;$&quot;\ * #,##0_-;_-&quot;$&quot;\ * &quot;-&quot;??_-;_-@_-"/>
    <numFmt numFmtId="203" formatCode="_-* #,##0\ _z_ł_-;\-* #,##0\ _z_ł_-;_-* &quot;-&quot;\ _z_ł_-;_-@_-"/>
    <numFmt numFmtId="204" formatCode="_-* #,##0.00\ _z_ł_-;\-* #,##0.00\ _z_ł_-;_-* &quot;-&quot;??\ _z_ł_-;_-@_-"/>
    <numFmt numFmtId="205" formatCode="#,##0_ ;\-#,##0\ "/>
    <numFmt numFmtId="206" formatCode="0.000000"/>
    <numFmt numFmtId="207" formatCode="#,##0.0"/>
    <numFmt numFmtId="208" formatCode="#,##0;[Red]\ \(#,##0\);_-* &quot;-&quot;??\ _-"/>
  </numFmts>
  <fonts count="15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8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b/>
      <sz val="8"/>
      <name val="Tahoma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Tahoma"/>
      <family val="2"/>
    </font>
    <font>
      <sz val="10"/>
      <color indexed="10"/>
      <name val="Tahoma"/>
      <family val="2"/>
    </font>
    <font>
      <sz val="8"/>
      <color indexed="10"/>
      <name val="Tahoma"/>
      <family val="2"/>
    </font>
    <font>
      <b/>
      <sz val="10"/>
      <color indexed="8"/>
      <name val="Tahoma"/>
      <family val="2"/>
    </font>
    <font>
      <b/>
      <vertAlign val="superscript"/>
      <sz val="14"/>
      <color indexed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9"/>
      <name val="Times New Roman"/>
      <family val="1"/>
    </font>
    <font>
      <sz val="10"/>
      <color indexed="8"/>
      <name val="Times New Roman"/>
      <family val="1"/>
    </font>
    <font>
      <sz val="14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Courier"/>
      <family val="3"/>
    </font>
    <font>
      <b/>
      <sz val="18"/>
      <name val="Helv"/>
    </font>
    <font>
      <sz val="1"/>
      <color indexed="8"/>
      <name val="Courier"/>
      <family val="3"/>
    </font>
    <font>
      <sz val="11"/>
      <name val="Tms Rmn"/>
      <family val="1"/>
    </font>
    <font>
      <b/>
      <sz val="1"/>
      <color indexed="8"/>
      <name val="Courier"/>
      <family val="3"/>
    </font>
    <font>
      <sz val="12"/>
      <name val="Helv"/>
    </font>
    <font>
      <b/>
      <i/>
      <sz val="16"/>
      <name val="Helv"/>
    </font>
    <font>
      <sz val="10"/>
      <name val="Helv"/>
    </font>
    <font>
      <sz val="12"/>
      <name val="Times New Roman"/>
      <family val="1"/>
    </font>
    <font>
      <sz val="8"/>
      <color indexed="8"/>
      <name val="Tahoma"/>
      <family val="2"/>
    </font>
    <font>
      <sz val="8"/>
      <color indexed="10"/>
      <name val="Arial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color indexed="8"/>
      <name val="Calibri"/>
      <family val="2"/>
    </font>
    <font>
      <sz val="8"/>
      <color indexed="10"/>
      <name val="Calibri"/>
      <family val="2"/>
    </font>
    <font>
      <sz val="7"/>
      <color indexed="8"/>
      <name val="Tahoma"/>
      <family val="2"/>
    </font>
    <font>
      <b/>
      <sz val="7"/>
      <name val="Tahoma"/>
      <family val="2"/>
    </font>
    <font>
      <sz val="7"/>
      <name val="Tahoma"/>
      <family val="2"/>
    </font>
    <font>
      <b/>
      <sz val="7"/>
      <color indexed="8"/>
      <name val="Tahoma"/>
      <family val="2"/>
    </font>
    <font>
      <sz val="10"/>
      <color indexed="8"/>
      <name val="Calibri"/>
      <family val="2"/>
    </font>
    <font>
      <b/>
      <sz val="5"/>
      <name val="Tahoma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8"/>
      <color indexed="10"/>
      <name val="Tahoma"/>
      <family val="2"/>
    </font>
    <font>
      <sz val="10"/>
      <color indexed="8"/>
      <name val="Arial"/>
      <family val="2"/>
    </font>
    <font>
      <sz val="5"/>
      <name val="Tahoma"/>
      <family val="2"/>
    </font>
    <font>
      <sz val="5"/>
      <color indexed="8"/>
      <name val="Tahoma"/>
      <family val="2"/>
    </font>
    <font>
      <b/>
      <sz val="5"/>
      <color indexed="8"/>
      <name val="Tahoma"/>
      <family val="2"/>
    </font>
    <font>
      <sz val="8"/>
      <name val="ＭＳ Ｐゴシック"/>
      <family val="3"/>
      <charset val="128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Tahoma"/>
      <family val="2"/>
    </font>
    <font>
      <b/>
      <sz val="8"/>
      <color theme="1"/>
      <name val="Tahoma"/>
      <family val="2"/>
    </font>
    <font>
      <b/>
      <vertAlign val="superscript"/>
      <sz val="10"/>
      <color indexed="9"/>
      <name val="Tahoma"/>
      <family val="2"/>
    </font>
    <font>
      <sz val="8"/>
      <color theme="1"/>
      <name val="Tahoma"/>
      <family val="2"/>
    </font>
    <font>
      <b/>
      <sz val="6"/>
      <name val="Tahoma"/>
      <family val="2"/>
    </font>
    <font>
      <sz val="6"/>
      <name val="Tahoma"/>
      <family val="2"/>
    </font>
    <font>
      <b/>
      <sz val="8"/>
      <color rgb="FF000000"/>
      <name val="Tahoma"/>
      <family val="2"/>
    </font>
    <font>
      <sz val="10"/>
      <color theme="0"/>
      <name val="Times New Roman"/>
      <family val="1"/>
    </font>
    <font>
      <sz val="12"/>
      <color theme="0"/>
      <name val="Times New Roman"/>
      <family val="1"/>
    </font>
    <font>
      <sz val="8"/>
      <color rgb="FF000066"/>
      <name val="Arial"/>
      <family val="2"/>
    </font>
    <font>
      <b/>
      <sz val="8"/>
      <color rgb="FF000066"/>
      <name val="Arial"/>
      <family val="2"/>
    </font>
    <font>
      <b/>
      <sz val="8"/>
      <color theme="0"/>
      <name val="Arial"/>
      <family val="2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9"/>
      <name val="Tahoma"/>
      <family val="2"/>
    </font>
    <font>
      <sz val="10"/>
      <color rgb="FF002060"/>
      <name val="Arial"/>
      <family val="2"/>
    </font>
    <font>
      <sz val="6"/>
      <color indexed="8"/>
      <name val="Tahoma"/>
      <family val="2"/>
    </font>
    <font>
      <b/>
      <sz val="6"/>
      <color indexed="8"/>
      <name val="Tahoma"/>
      <family val="2"/>
    </font>
    <font>
      <b/>
      <sz val="6"/>
      <color theme="1"/>
      <name val="Tahoma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sz val="8"/>
      <color rgb="FF0000CC"/>
      <name val="Tahoma"/>
      <family val="2"/>
    </font>
    <font>
      <b/>
      <sz val="7"/>
      <color theme="1"/>
      <name val="Tahoma"/>
      <family val="2"/>
    </font>
    <font>
      <sz val="5"/>
      <color theme="1"/>
      <name val="Tahoma"/>
      <family val="2"/>
    </font>
    <font>
      <sz val="7"/>
      <color theme="1"/>
      <name val="Tahoma"/>
      <family val="2"/>
    </font>
  </fonts>
  <fills count="1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FBFBF"/>
        <bgColor indexed="64"/>
      </patternFill>
    </fill>
  </fills>
  <borders count="2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indexed="18"/>
      </right>
      <top/>
      <bottom/>
      <diagonal/>
    </border>
    <border>
      <left/>
      <right style="thick">
        <color indexed="18"/>
      </right>
      <top/>
      <bottom style="medium">
        <color indexed="18"/>
      </bottom>
      <diagonal/>
    </border>
    <border>
      <left/>
      <right/>
      <top/>
      <bottom style="thick">
        <color indexed="18"/>
      </bottom>
      <diagonal/>
    </border>
    <border>
      <left/>
      <right style="thick">
        <color indexed="18"/>
      </right>
      <top/>
      <bottom style="thick">
        <color indexed="18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medium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 style="medium">
        <color indexed="55"/>
      </left>
      <right/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/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23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/>
      <diagonal/>
    </border>
    <border>
      <left style="thin">
        <color indexed="23"/>
      </left>
      <right style="medium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rgb="FF00B050"/>
      </right>
      <top/>
      <bottom/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/>
      <top style="thin">
        <color indexed="55"/>
      </top>
      <bottom style="medium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 style="thin">
        <color indexed="23"/>
      </right>
      <top/>
      <bottom/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55"/>
      </left>
      <right style="medium">
        <color rgb="FF969696"/>
      </right>
      <top style="thin">
        <color indexed="55"/>
      </top>
      <bottom style="medium">
        <color rgb="FF969696"/>
      </bottom>
      <diagonal/>
    </border>
    <border>
      <left style="thin">
        <color indexed="55"/>
      </left>
      <right style="medium">
        <color rgb="FF969696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rgb="FF969696"/>
      </bottom>
      <diagonal/>
    </border>
    <border>
      <left/>
      <right style="thin">
        <color indexed="23"/>
      </right>
      <top/>
      <bottom style="medium">
        <color indexed="23"/>
      </bottom>
      <diagonal/>
    </border>
    <border>
      <left style="medium">
        <color indexed="55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medium">
        <color indexed="55"/>
      </right>
      <top/>
      <bottom style="thin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 style="thin">
        <color theme="1" tint="0.499984740745262"/>
      </left>
      <right style="medium">
        <color indexed="23"/>
      </right>
      <top style="thin">
        <color theme="1" tint="0.499984740745262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rgb="FF969696"/>
      </bottom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medium">
        <color rgb="FF969696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2935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07" fillId="75" borderId="0" applyNumberFormat="0" applyBorder="0" applyAlignment="0" applyProtection="0"/>
    <xf numFmtId="0" fontId="107" fillId="75" borderId="0" applyNumberFormat="0" applyBorder="0" applyAlignment="0" applyProtection="0"/>
    <xf numFmtId="0" fontId="107" fillId="2" borderId="0" applyNumberFormat="0" applyBorder="0" applyAlignment="0" applyProtection="0"/>
    <xf numFmtId="0" fontId="106" fillId="2" borderId="0" applyNumberFormat="0" applyBorder="0" applyAlignment="0" applyProtection="0"/>
    <xf numFmtId="0" fontId="107" fillId="75" borderId="0" applyNumberFormat="0" applyBorder="0" applyAlignment="0" applyProtection="0"/>
    <xf numFmtId="0" fontId="29" fillId="8" borderId="0" applyNumberFormat="0" applyBorder="0" applyAlignment="0" applyProtection="0"/>
    <xf numFmtId="0" fontId="107" fillId="75" borderId="0" applyNumberFormat="0" applyBorder="0" applyAlignment="0" applyProtection="0"/>
    <xf numFmtId="0" fontId="29" fillId="8" borderId="0" applyNumberFormat="0" applyBorder="0" applyAlignment="0" applyProtection="0"/>
    <xf numFmtId="0" fontId="107" fillId="75" borderId="0" applyNumberFormat="0" applyBorder="0" applyAlignment="0" applyProtection="0"/>
    <xf numFmtId="0" fontId="107" fillId="2" borderId="0" applyNumberFormat="0" applyBorder="0" applyAlignment="0" applyProtection="0"/>
    <xf numFmtId="0" fontId="107" fillId="75" borderId="0" applyNumberFormat="0" applyBorder="0" applyAlignment="0" applyProtection="0"/>
    <xf numFmtId="0" fontId="107" fillId="2" borderId="0" applyNumberFormat="0" applyBorder="0" applyAlignment="0" applyProtection="0"/>
    <xf numFmtId="0" fontId="107" fillId="76" borderId="0" applyNumberFormat="0" applyBorder="0" applyAlignment="0" applyProtection="0"/>
    <xf numFmtId="0" fontId="107" fillId="76" borderId="0" applyNumberFormat="0" applyBorder="0" applyAlignment="0" applyProtection="0"/>
    <xf numFmtId="0" fontId="107" fillId="3" borderId="0" applyNumberFormat="0" applyBorder="0" applyAlignment="0" applyProtection="0"/>
    <xf numFmtId="0" fontId="106" fillId="3" borderId="0" applyNumberFormat="0" applyBorder="0" applyAlignment="0" applyProtection="0"/>
    <xf numFmtId="0" fontId="107" fillId="76" borderId="0" applyNumberFormat="0" applyBorder="0" applyAlignment="0" applyProtection="0"/>
    <xf numFmtId="0" fontId="29" fillId="9" borderId="0" applyNumberFormat="0" applyBorder="0" applyAlignment="0" applyProtection="0"/>
    <xf numFmtId="0" fontId="107" fillId="76" borderId="0" applyNumberFormat="0" applyBorder="0" applyAlignment="0" applyProtection="0"/>
    <xf numFmtId="0" fontId="29" fillId="9" borderId="0" applyNumberFormat="0" applyBorder="0" applyAlignment="0" applyProtection="0"/>
    <xf numFmtId="0" fontId="107" fillId="76" borderId="0" applyNumberFormat="0" applyBorder="0" applyAlignment="0" applyProtection="0"/>
    <xf numFmtId="0" fontId="107" fillId="3" borderId="0" applyNumberFormat="0" applyBorder="0" applyAlignment="0" applyProtection="0"/>
    <xf numFmtId="0" fontId="107" fillId="76" borderId="0" applyNumberFormat="0" applyBorder="0" applyAlignment="0" applyProtection="0"/>
    <xf numFmtId="0" fontId="107" fillId="3" borderId="0" applyNumberFormat="0" applyBorder="0" applyAlignment="0" applyProtection="0"/>
    <xf numFmtId="0" fontId="107" fillId="77" borderId="0" applyNumberFormat="0" applyBorder="0" applyAlignment="0" applyProtection="0"/>
    <xf numFmtId="0" fontId="107" fillId="77" borderId="0" applyNumberFormat="0" applyBorder="0" applyAlignment="0" applyProtection="0"/>
    <xf numFmtId="0" fontId="107" fillId="4" borderId="0" applyNumberFormat="0" applyBorder="0" applyAlignment="0" applyProtection="0"/>
    <xf numFmtId="0" fontId="106" fillId="4" borderId="0" applyNumberFormat="0" applyBorder="0" applyAlignment="0" applyProtection="0"/>
    <xf numFmtId="0" fontId="107" fillId="77" borderId="0" applyNumberFormat="0" applyBorder="0" applyAlignment="0" applyProtection="0"/>
    <xf numFmtId="0" fontId="29" fillId="10" borderId="0" applyNumberFormat="0" applyBorder="0" applyAlignment="0" applyProtection="0"/>
    <xf numFmtId="0" fontId="107" fillId="77" borderId="0" applyNumberFormat="0" applyBorder="0" applyAlignment="0" applyProtection="0"/>
    <xf numFmtId="0" fontId="29" fillId="10" borderId="0" applyNumberFormat="0" applyBorder="0" applyAlignment="0" applyProtection="0"/>
    <xf numFmtId="0" fontId="107" fillId="77" borderId="0" applyNumberFormat="0" applyBorder="0" applyAlignment="0" applyProtection="0"/>
    <xf numFmtId="0" fontId="107" fillId="4" borderId="0" applyNumberFormat="0" applyBorder="0" applyAlignment="0" applyProtection="0"/>
    <xf numFmtId="0" fontId="107" fillId="77" borderId="0" applyNumberFormat="0" applyBorder="0" applyAlignment="0" applyProtection="0"/>
    <xf numFmtId="0" fontId="107" fillId="4" borderId="0" applyNumberFormat="0" applyBorder="0" applyAlignment="0" applyProtection="0"/>
    <xf numFmtId="0" fontId="107" fillId="78" borderId="0" applyNumberFormat="0" applyBorder="0" applyAlignment="0" applyProtection="0"/>
    <xf numFmtId="0" fontId="107" fillId="78" borderId="0" applyNumberFormat="0" applyBorder="0" applyAlignment="0" applyProtection="0"/>
    <xf numFmtId="0" fontId="107" fillId="5" borderId="0" applyNumberFormat="0" applyBorder="0" applyAlignment="0" applyProtection="0"/>
    <xf numFmtId="0" fontId="106" fillId="5" borderId="0" applyNumberFormat="0" applyBorder="0" applyAlignment="0" applyProtection="0"/>
    <xf numFmtId="0" fontId="107" fillId="78" borderId="0" applyNumberFormat="0" applyBorder="0" applyAlignment="0" applyProtection="0"/>
    <xf numFmtId="0" fontId="29" fillId="11" borderId="0" applyNumberFormat="0" applyBorder="0" applyAlignment="0" applyProtection="0"/>
    <xf numFmtId="0" fontId="107" fillId="78" borderId="0" applyNumberFormat="0" applyBorder="0" applyAlignment="0" applyProtection="0"/>
    <xf numFmtId="0" fontId="29" fillId="11" borderId="0" applyNumberFormat="0" applyBorder="0" applyAlignment="0" applyProtection="0"/>
    <xf numFmtId="0" fontId="107" fillId="78" borderId="0" applyNumberFormat="0" applyBorder="0" applyAlignment="0" applyProtection="0"/>
    <xf numFmtId="0" fontId="107" fillId="5" borderId="0" applyNumberFormat="0" applyBorder="0" applyAlignment="0" applyProtection="0"/>
    <xf numFmtId="0" fontId="107" fillId="78" borderId="0" applyNumberFormat="0" applyBorder="0" applyAlignment="0" applyProtection="0"/>
    <xf numFmtId="0" fontId="107" fillId="5" borderId="0" applyNumberFormat="0" applyBorder="0" applyAlignment="0" applyProtection="0"/>
    <xf numFmtId="0" fontId="107" fillId="79" borderId="0" applyNumberFormat="0" applyBorder="0" applyAlignment="0" applyProtection="0"/>
    <xf numFmtId="0" fontId="107" fillId="79" borderId="0" applyNumberFormat="0" applyBorder="0" applyAlignment="0" applyProtection="0"/>
    <xf numFmtId="0" fontId="106" fillId="79" borderId="0" applyNumberFormat="0" applyBorder="0" applyAlignment="0" applyProtection="0"/>
    <xf numFmtId="0" fontId="107" fillId="79" borderId="0" applyNumberFormat="0" applyBorder="0" applyAlignment="0" applyProtection="0"/>
    <xf numFmtId="0" fontId="29" fillId="12" borderId="0" applyNumberFormat="0" applyBorder="0" applyAlignment="0" applyProtection="0"/>
    <xf numFmtId="0" fontId="107" fillId="79" borderId="0" applyNumberFormat="0" applyBorder="0" applyAlignment="0" applyProtection="0"/>
    <xf numFmtId="0" fontId="29" fillId="12" borderId="0" applyNumberFormat="0" applyBorder="0" applyAlignment="0" applyProtection="0"/>
    <xf numFmtId="0" fontId="107" fillId="79" borderId="0" applyNumberFormat="0" applyBorder="0" applyAlignment="0" applyProtection="0"/>
    <xf numFmtId="0" fontId="107" fillId="79" borderId="0" applyNumberFormat="0" applyBorder="0" applyAlignment="0" applyProtection="0"/>
    <xf numFmtId="0" fontId="107" fillId="80" borderId="0" applyNumberFormat="0" applyBorder="0" applyAlignment="0" applyProtection="0"/>
    <xf numFmtId="0" fontId="107" fillId="80" borderId="0" applyNumberFormat="0" applyBorder="0" applyAlignment="0" applyProtection="0"/>
    <xf numFmtId="0" fontId="106" fillId="80" borderId="0" applyNumberFormat="0" applyBorder="0" applyAlignment="0" applyProtection="0"/>
    <xf numFmtId="0" fontId="107" fillId="80" borderId="0" applyNumberFormat="0" applyBorder="0" applyAlignment="0" applyProtection="0"/>
    <xf numFmtId="0" fontId="29" fillId="3" borderId="0" applyNumberFormat="0" applyBorder="0" applyAlignment="0" applyProtection="0"/>
    <xf numFmtId="0" fontId="107" fillId="80" borderId="0" applyNumberFormat="0" applyBorder="0" applyAlignment="0" applyProtection="0"/>
    <xf numFmtId="0" fontId="29" fillId="3" borderId="0" applyNumberFormat="0" applyBorder="0" applyAlignment="0" applyProtection="0"/>
    <xf numFmtId="0" fontId="107" fillId="80" borderId="0" applyNumberFormat="0" applyBorder="0" applyAlignment="0" applyProtection="0"/>
    <xf numFmtId="0" fontId="107" fillId="80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07" fillId="81" borderId="0" applyNumberFormat="0" applyBorder="0" applyAlignment="0" applyProtection="0"/>
    <xf numFmtId="0" fontId="107" fillId="81" borderId="0" applyNumberFormat="0" applyBorder="0" applyAlignment="0" applyProtection="0"/>
    <xf numFmtId="0" fontId="106" fillId="81" borderId="0" applyNumberFormat="0" applyBorder="0" applyAlignment="0" applyProtection="0"/>
    <xf numFmtId="0" fontId="107" fillId="81" borderId="0" applyNumberFormat="0" applyBorder="0" applyAlignment="0" applyProtection="0"/>
    <xf numFmtId="0" fontId="29" fillId="15" borderId="0" applyNumberFormat="0" applyBorder="0" applyAlignment="0" applyProtection="0"/>
    <xf numFmtId="0" fontId="107" fillId="81" borderId="0" applyNumberFormat="0" applyBorder="0" applyAlignment="0" applyProtection="0"/>
    <xf numFmtId="0" fontId="29" fillId="15" borderId="0" applyNumberFormat="0" applyBorder="0" applyAlignment="0" applyProtection="0"/>
    <xf numFmtId="0" fontId="107" fillId="81" borderId="0" applyNumberFormat="0" applyBorder="0" applyAlignment="0" applyProtection="0"/>
    <xf numFmtId="0" fontId="107" fillId="81" borderId="0" applyNumberFormat="0" applyBorder="0" applyAlignment="0" applyProtection="0"/>
    <xf numFmtId="0" fontId="107" fillId="82" borderId="0" applyNumberFormat="0" applyBorder="0" applyAlignment="0" applyProtection="0"/>
    <xf numFmtId="0" fontId="107" fillId="82" borderId="0" applyNumberFormat="0" applyBorder="0" applyAlignment="0" applyProtection="0"/>
    <xf numFmtId="0" fontId="106" fillId="82" borderId="0" applyNumberFormat="0" applyBorder="0" applyAlignment="0" applyProtection="0"/>
    <xf numFmtId="0" fontId="107" fillId="82" borderId="0" applyNumberFormat="0" applyBorder="0" applyAlignment="0" applyProtection="0"/>
    <xf numFmtId="0" fontId="29" fillId="9" borderId="0" applyNumberFormat="0" applyBorder="0" applyAlignment="0" applyProtection="0"/>
    <xf numFmtId="0" fontId="107" fillId="82" borderId="0" applyNumberFormat="0" applyBorder="0" applyAlignment="0" applyProtection="0"/>
    <xf numFmtId="0" fontId="29" fillId="9" borderId="0" applyNumberFormat="0" applyBorder="0" applyAlignment="0" applyProtection="0"/>
    <xf numFmtId="0" fontId="107" fillId="82" borderId="0" applyNumberFormat="0" applyBorder="0" applyAlignment="0" applyProtection="0"/>
    <xf numFmtId="0" fontId="107" fillId="82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13" borderId="0" applyNumberFormat="0" applyBorder="0" applyAlignment="0" applyProtection="0"/>
    <xf numFmtId="0" fontId="106" fillId="13" borderId="0" applyNumberFormat="0" applyBorder="0" applyAlignment="0" applyProtection="0"/>
    <xf numFmtId="0" fontId="107" fillId="83" borderId="0" applyNumberFormat="0" applyBorder="0" applyAlignment="0" applyProtection="0"/>
    <xf numFmtId="0" fontId="29" fillId="16" borderId="0" applyNumberFormat="0" applyBorder="0" applyAlignment="0" applyProtection="0"/>
    <xf numFmtId="0" fontId="107" fillId="83" borderId="0" applyNumberFormat="0" applyBorder="0" applyAlignment="0" applyProtection="0"/>
    <xf numFmtId="0" fontId="29" fillId="16" borderId="0" applyNumberFormat="0" applyBorder="0" applyAlignment="0" applyProtection="0"/>
    <xf numFmtId="0" fontId="107" fillId="83" borderId="0" applyNumberFormat="0" applyBorder="0" applyAlignment="0" applyProtection="0"/>
    <xf numFmtId="0" fontId="107" fillId="13" borderId="0" applyNumberFormat="0" applyBorder="0" applyAlignment="0" applyProtection="0"/>
    <xf numFmtId="0" fontId="107" fillId="83" borderId="0" applyNumberFormat="0" applyBorder="0" applyAlignment="0" applyProtection="0"/>
    <xf numFmtId="0" fontId="107" fillId="13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6" fillId="84" borderId="0" applyNumberFormat="0" applyBorder="0" applyAlignment="0" applyProtection="0"/>
    <xf numFmtId="0" fontId="107" fillId="84" borderId="0" applyNumberFormat="0" applyBorder="0" applyAlignment="0" applyProtection="0"/>
    <xf numFmtId="0" fontId="29" fillId="17" borderId="0" applyNumberFormat="0" applyBorder="0" applyAlignment="0" applyProtection="0"/>
    <xf numFmtId="0" fontId="107" fillId="84" borderId="0" applyNumberFormat="0" applyBorder="0" applyAlignment="0" applyProtection="0"/>
    <xf numFmtId="0" fontId="29" fillId="17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6" fillId="85" borderId="0" applyNumberFormat="0" applyBorder="0" applyAlignment="0" applyProtection="0"/>
    <xf numFmtId="0" fontId="107" fillId="85" borderId="0" applyNumberFormat="0" applyBorder="0" applyAlignment="0" applyProtection="0"/>
    <xf numFmtId="0" fontId="29" fillId="15" borderId="0" applyNumberFormat="0" applyBorder="0" applyAlignment="0" applyProtection="0"/>
    <xf numFmtId="0" fontId="107" fillId="85" borderId="0" applyNumberFormat="0" applyBorder="0" applyAlignment="0" applyProtection="0"/>
    <xf numFmtId="0" fontId="29" fillId="1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6" borderId="0" applyNumberFormat="0" applyBorder="0" applyAlignment="0" applyProtection="0"/>
    <xf numFmtId="0" fontId="107" fillId="86" borderId="0" applyNumberFormat="0" applyBorder="0" applyAlignment="0" applyProtection="0"/>
    <xf numFmtId="0" fontId="106" fillId="86" borderId="0" applyNumberFormat="0" applyBorder="0" applyAlignment="0" applyProtection="0"/>
    <xf numFmtId="0" fontId="107" fillId="86" borderId="0" applyNumberFormat="0" applyBorder="0" applyAlignment="0" applyProtection="0"/>
    <xf numFmtId="0" fontId="29" fillId="7" borderId="0" applyNumberFormat="0" applyBorder="0" applyAlignment="0" applyProtection="0"/>
    <xf numFmtId="0" fontId="107" fillId="86" borderId="0" applyNumberFormat="0" applyBorder="0" applyAlignment="0" applyProtection="0"/>
    <xf numFmtId="0" fontId="29" fillId="7" borderId="0" applyNumberFormat="0" applyBorder="0" applyAlignment="0" applyProtection="0"/>
    <xf numFmtId="0" fontId="107" fillId="86" borderId="0" applyNumberFormat="0" applyBorder="0" applyAlignment="0" applyProtection="0"/>
    <xf numFmtId="0" fontId="107" fillId="86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08" fillId="87" borderId="0" applyNumberFormat="0" applyBorder="0" applyAlignment="0" applyProtection="0"/>
    <xf numFmtId="0" fontId="109" fillId="87" borderId="0" applyNumberFormat="0" applyBorder="0" applyAlignment="0" applyProtection="0"/>
    <xf numFmtId="0" fontId="109" fillId="87" borderId="0" applyNumberFormat="0" applyBorder="0" applyAlignment="0" applyProtection="0"/>
    <xf numFmtId="0" fontId="104" fillId="15" borderId="0" applyNumberFormat="0" applyBorder="0" applyAlignment="0" applyProtection="0"/>
    <xf numFmtId="0" fontId="109" fillId="87" borderId="0" applyNumberFormat="0" applyBorder="0" applyAlignment="0" applyProtection="0"/>
    <xf numFmtId="0" fontId="104" fillId="15" borderId="0" applyNumberFormat="0" applyBorder="0" applyAlignment="0" applyProtection="0"/>
    <xf numFmtId="0" fontId="109" fillId="87" borderId="0" applyNumberFormat="0" applyBorder="0" applyAlignment="0" applyProtection="0"/>
    <xf numFmtId="0" fontId="109" fillId="87" borderId="0" applyNumberFormat="0" applyBorder="0" applyAlignment="0" applyProtection="0"/>
    <xf numFmtId="0" fontId="109" fillId="87" borderId="0" applyNumberFormat="0" applyBorder="0" applyAlignment="0" applyProtection="0"/>
    <xf numFmtId="0" fontId="108" fillId="88" borderId="0" applyNumberFormat="0" applyBorder="0" applyAlignment="0" applyProtection="0"/>
    <xf numFmtId="0" fontId="109" fillId="88" borderId="0" applyNumberFormat="0" applyBorder="0" applyAlignment="0" applyProtection="0"/>
    <xf numFmtId="0" fontId="109" fillId="88" borderId="0" applyNumberFormat="0" applyBorder="0" applyAlignment="0" applyProtection="0"/>
    <xf numFmtId="0" fontId="104" fillId="9" borderId="0" applyNumberFormat="0" applyBorder="0" applyAlignment="0" applyProtection="0"/>
    <xf numFmtId="0" fontId="109" fillId="88" borderId="0" applyNumberFormat="0" applyBorder="0" applyAlignment="0" applyProtection="0"/>
    <xf numFmtId="0" fontId="104" fillId="9" borderId="0" applyNumberFormat="0" applyBorder="0" applyAlignment="0" applyProtection="0"/>
    <xf numFmtId="0" fontId="109" fillId="88" borderId="0" applyNumberFormat="0" applyBorder="0" applyAlignment="0" applyProtection="0"/>
    <xf numFmtId="0" fontId="109" fillId="88" borderId="0" applyNumberFormat="0" applyBorder="0" applyAlignment="0" applyProtection="0"/>
    <xf numFmtId="0" fontId="109" fillId="88" borderId="0" applyNumberFormat="0" applyBorder="0" applyAlignment="0" applyProtection="0"/>
    <xf numFmtId="0" fontId="109" fillId="89" borderId="0" applyNumberFormat="0" applyBorder="0" applyAlignment="0" applyProtection="0"/>
    <xf numFmtId="0" fontId="109" fillId="89" borderId="0" applyNumberFormat="0" applyBorder="0" applyAlignment="0" applyProtection="0"/>
    <xf numFmtId="0" fontId="109" fillId="13" borderId="0" applyNumberFormat="0" applyBorder="0" applyAlignment="0" applyProtection="0"/>
    <xf numFmtId="0" fontId="104" fillId="16" borderId="0" applyNumberFormat="0" applyBorder="0" applyAlignment="0" applyProtection="0"/>
    <xf numFmtId="0" fontId="109" fillId="89" borderId="0" applyNumberFormat="0" applyBorder="0" applyAlignment="0" applyProtection="0"/>
    <xf numFmtId="0" fontId="104" fillId="16" borderId="0" applyNumberFormat="0" applyBorder="0" applyAlignment="0" applyProtection="0"/>
    <xf numFmtId="0" fontId="109" fillId="89" borderId="0" applyNumberFormat="0" applyBorder="0" applyAlignment="0" applyProtection="0"/>
    <xf numFmtId="0" fontId="109" fillId="13" borderId="0" applyNumberFormat="0" applyBorder="0" applyAlignment="0" applyProtection="0"/>
    <xf numFmtId="0" fontId="109" fillId="89" borderId="0" applyNumberFormat="0" applyBorder="0" applyAlignment="0" applyProtection="0"/>
    <xf numFmtId="0" fontId="109" fillId="13" borderId="0" applyNumberFormat="0" applyBorder="0" applyAlignment="0" applyProtection="0"/>
    <xf numFmtId="0" fontId="109" fillId="89" borderId="0" applyNumberFormat="0" applyBorder="0" applyAlignment="0" applyProtection="0"/>
    <xf numFmtId="0" fontId="109" fillId="13" borderId="0" applyNumberFormat="0" applyBorder="0" applyAlignment="0" applyProtection="0"/>
    <xf numFmtId="0" fontId="108" fillId="13" borderId="0" applyNumberFormat="0" applyBorder="0" applyAlignment="0" applyProtection="0"/>
    <xf numFmtId="0" fontId="109" fillId="90" borderId="0" applyNumberFormat="0" applyBorder="0" applyAlignment="0" applyProtection="0"/>
    <xf numFmtId="0" fontId="109" fillId="90" borderId="0" applyNumberFormat="0" applyBorder="0" applyAlignment="0" applyProtection="0"/>
    <xf numFmtId="0" fontId="109" fillId="19" borderId="0" applyNumberFormat="0" applyBorder="0" applyAlignment="0" applyProtection="0"/>
    <xf numFmtId="0" fontId="104" fillId="17" borderId="0" applyNumberFormat="0" applyBorder="0" applyAlignment="0" applyProtection="0"/>
    <xf numFmtId="0" fontId="109" fillId="90" borderId="0" applyNumberFormat="0" applyBorder="0" applyAlignment="0" applyProtection="0"/>
    <xf numFmtId="0" fontId="104" fillId="17" borderId="0" applyNumberFormat="0" applyBorder="0" applyAlignment="0" applyProtection="0"/>
    <xf numFmtId="0" fontId="109" fillId="90" borderId="0" applyNumberFormat="0" applyBorder="0" applyAlignment="0" applyProtection="0"/>
    <xf numFmtId="0" fontId="109" fillId="19" borderId="0" applyNumberFormat="0" applyBorder="0" applyAlignment="0" applyProtection="0"/>
    <xf numFmtId="0" fontId="109" fillId="90" borderId="0" applyNumberFormat="0" applyBorder="0" applyAlignment="0" applyProtection="0"/>
    <xf numFmtId="0" fontId="109" fillId="19" borderId="0" applyNumberFormat="0" applyBorder="0" applyAlignment="0" applyProtection="0"/>
    <xf numFmtId="0" fontId="109" fillId="90" borderId="0" applyNumberFormat="0" applyBorder="0" applyAlignment="0" applyProtection="0"/>
    <xf numFmtId="0" fontId="109" fillId="19" borderId="0" applyNumberFormat="0" applyBorder="0" applyAlignment="0" applyProtection="0"/>
    <xf numFmtId="0" fontId="108" fillId="19" borderId="0" applyNumberFormat="0" applyBorder="0" applyAlignment="0" applyProtection="0"/>
    <xf numFmtId="0" fontId="108" fillId="91" borderId="0" applyNumberFormat="0" applyBorder="0" applyAlignment="0" applyProtection="0"/>
    <xf numFmtId="0" fontId="109" fillId="91" borderId="0" applyNumberFormat="0" applyBorder="0" applyAlignment="0" applyProtection="0"/>
    <xf numFmtId="0" fontId="109" fillId="91" borderId="0" applyNumberFormat="0" applyBorder="0" applyAlignment="0" applyProtection="0"/>
    <xf numFmtId="0" fontId="104" fillId="15" borderId="0" applyNumberFormat="0" applyBorder="0" applyAlignment="0" applyProtection="0"/>
    <xf numFmtId="0" fontId="109" fillId="91" borderId="0" applyNumberFormat="0" applyBorder="0" applyAlignment="0" applyProtection="0"/>
    <xf numFmtId="0" fontId="104" fillId="15" borderId="0" applyNumberFormat="0" applyBorder="0" applyAlignment="0" applyProtection="0"/>
    <xf numFmtId="0" fontId="109" fillId="91" borderId="0" applyNumberFormat="0" applyBorder="0" applyAlignment="0" applyProtection="0"/>
    <xf numFmtId="0" fontId="109" fillId="91" borderId="0" applyNumberFormat="0" applyBorder="0" applyAlignment="0" applyProtection="0"/>
    <xf numFmtId="0" fontId="109" fillId="91" borderId="0" applyNumberFormat="0" applyBorder="0" applyAlignment="0" applyProtection="0"/>
    <xf numFmtId="0" fontId="109" fillId="92" borderId="0" applyNumberFormat="0" applyBorder="0" applyAlignment="0" applyProtection="0"/>
    <xf numFmtId="0" fontId="109" fillId="92" borderId="0" applyNumberFormat="0" applyBorder="0" applyAlignment="0" applyProtection="0"/>
    <xf numFmtId="0" fontId="109" fillId="21" borderId="0" applyNumberFormat="0" applyBorder="0" applyAlignment="0" applyProtection="0"/>
    <xf numFmtId="0" fontId="104" fillId="7" borderId="0" applyNumberFormat="0" applyBorder="0" applyAlignment="0" applyProtection="0"/>
    <xf numFmtId="0" fontId="109" fillId="92" borderId="0" applyNumberFormat="0" applyBorder="0" applyAlignment="0" applyProtection="0"/>
    <xf numFmtId="0" fontId="104" fillId="7" borderId="0" applyNumberFormat="0" applyBorder="0" applyAlignment="0" applyProtection="0"/>
    <xf numFmtId="0" fontId="109" fillId="92" borderId="0" applyNumberFormat="0" applyBorder="0" applyAlignment="0" applyProtection="0"/>
    <xf numFmtId="0" fontId="109" fillId="21" borderId="0" applyNumberFormat="0" applyBorder="0" applyAlignment="0" applyProtection="0"/>
    <xf numFmtId="0" fontId="109" fillId="92" borderId="0" applyNumberFormat="0" applyBorder="0" applyAlignment="0" applyProtection="0"/>
    <xf numFmtId="0" fontId="109" fillId="21" borderId="0" applyNumberFormat="0" applyBorder="0" applyAlignment="0" applyProtection="0"/>
    <xf numFmtId="0" fontId="109" fillId="92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75" fillId="0" borderId="0"/>
    <xf numFmtId="0" fontId="1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4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4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4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4" fillId="22" borderId="0" applyNumberFormat="0" applyBorder="0" applyAlignment="0" applyProtection="0"/>
    <xf numFmtId="0" fontId="14" fillId="2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39" borderId="0" applyNumberFormat="0" applyBorder="0" applyAlignment="0" applyProtection="0"/>
    <xf numFmtId="0" fontId="15" fillId="3" borderId="0" applyNumberFormat="0" applyBorder="0" applyAlignment="0" applyProtection="0"/>
    <xf numFmtId="0" fontId="110" fillId="9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6" fillId="0" borderId="0"/>
    <xf numFmtId="0" fontId="77" fillId="0" borderId="0">
      <protection locked="0"/>
    </xf>
    <xf numFmtId="0" fontId="77" fillId="0" borderId="0">
      <protection locked="0"/>
    </xf>
    <xf numFmtId="0" fontId="16" fillId="17" borderId="1" applyNumberFormat="0" applyAlignment="0" applyProtection="0"/>
    <xf numFmtId="0" fontId="111" fillId="94" borderId="97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55" fillId="44" borderId="2" applyNumberFormat="0" applyAlignment="0" applyProtection="0"/>
    <xf numFmtId="0" fontId="112" fillId="95" borderId="98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113" fillId="0" borderId="99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6" fillId="46" borderId="3" applyNumberFormat="0" applyAlignment="0" applyProtection="0"/>
    <xf numFmtId="0" fontId="25" fillId="46" borderId="3" applyNumberFormat="0" applyAlignment="0" applyProtection="0"/>
    <xf numFmtId="0" fontId="25" fillId="46" borderId="3" applyNumberFormat="0" applyAlignment="0" applyProtection="0"/>
    <xf numFmtId="0" fontId="25" fillId="46" borderId="3" applyNumberFormat="0" applyAlignment="0" applyProtection="0"/>
    <xf numFmtId="0" fontId="25" fillId="46" borderId="3" applyNumberFormat="0" applyAlignment="0" applyProtection="0"/>
    <xf numFmtId="0" fontId="12" fillId="0" borderId="7">
      <alignment horizontal="center"/>
    </xf>
    <xf numFmtId="186" fontId="78" fillId="0" borderId="0"/>
    <xf numFmtId="186" fontId="78" fillId="0" borderId="0"/>
    <xf numFmtId="186" fontId="78" fillId="0" borderId="0"/>
    <xf numFmtId="186" fontId="78" fillId="0" borderId="0"/>
    <xf numFmtId="186" fontId="78" fillId="0" borderId="0"/>
    <xf numFmtId="186" fontId="78" fillId="0" borderId="0"/>
    <xf numFmtId="186" fontId="78" fillId="0" borderId="0"/>
    <xf numFmtId="186" fontId="78" fillId="0" borderId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3" fontId="10" fillId="0" borderId="0" applyFill="0" applyBorder="0" applyAlignment="0" applyProtection="0"/>
    <xf numFmtId="0" fontId="17" fillId="17" borderId="1" applyNumberFormat="0" applyAlignment="0" applyProtection="0"/>
    <xf numFmtId="0" fontId="17" fillId="7" borderId="1" applyNumberFormat="0" applyAlignment="0" applyProtection="0"/>
    <xf numFmtId="0" fontId="18" fillId="17" borderId="8" applyNumberFormat="0" applyAlignment="0" applyProtection="0"/>
    <xf numFmtId="0" fontId="18" fillId="17" borderId="8" applyNumberFormat="0" applyAlignment="0" applyProtection="0"/>
    <xf numFmtId="0" fontId="10" fillId="0" borderId="0">
      <protection locked="0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77" fillId="0" borderId="0">
      <protection locked="0"/>
    </xf>
    <xf numFmtId="0" fontId="19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11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8" fillId="96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108" fillId="97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108" fillId="98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108" fillId="9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108" fillId="100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8" fillId="101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115" fillId="102" borderId="97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0" fontId="50" fillId="41" borderId="2" applyNumberFormat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61" fillId="0" borderId="0" applyFont="0" applyFill="0" applyBorder="0" applyAlignment="0" applyProtection="0"/>
    <xf numFmtId="17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0" fontId="77" fillId="0" borderId="0">
      <protection locked="0"/>
    </xf>
    <xf numFmtId="190" fontId="77" fillId="0" borderId="0">
      <protection locked="0"/>
    </xf>
    <xf numFmtId="191" fontId="77" fillId="0" borderId="0">
      <protection locked="0"/>
    </xf>
    <xf numFmtId="0" fontId="10" fillId="0" borderId="0">
      <protection locked="0"/>
    </xf>
    <xf numFmtId="0" fontId="3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103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4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4" fillId="7" borderId="1" applyNumberFormat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5" fillId="46" borderId="3" applyNumberFormat="0" applyAlignment="0" applyProtection="0"/>
    <xf numFmtId="0" fontId="5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167" fontId="6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7" fontId="96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7" fillId="0" borderId="0" applyFont="0" applyFill="0" applyBorder="0" applyAlignment="0" applyProtection="0"/>
    <xf numFmtId="168" fontId="63" fillId="0" borderId="0" applyFont="0" applyFill="0" applyBorder="0" applyAlignment="0" applyProtection="0"/>
    <xf numFmtId="170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96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1" fontId="99" fillId="0" borderId="0" applyFont="0" applyFill="0" applyBorder="0" applyAlignment="0" applyProtection="0"/>
    <xf numFmtId="192" fontId="77" fillId="0" borderId="0">
      <protection locked="0"/>
    </xf>
    <xf numFmtId="193" fontId="77" fillId="0" borderId="0">
      <protection locked="0"/>
    </xf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119" fillId="104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6" fillId="60" borderId="0" applyNumberFormat="0" applyBorder="0" applyAlignment="0" applyProtection="0"/>
    <xf numFmtId="194" fontId="80" fillId="0" borderId="0"/>
    <xf numFmtId="195" fontId="81" fillId="0" borderId="0"/>
    <xf numFmtId="0" fontId="1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6" fillId="0" borderId="0"/>
    <xf numFmtId="0" fontId="10" fillId="0" borderId="0"/>
    <xf numFmtId="0" fontId="10" fillId="0" borderId="0"/>
    <xf numFmtId="0" fontId="10" fillId="0" borderId="0"/>
    <xf numFmtId="0" fontId="121" fillId="0" borderId="0"/>
    <xf numFmtId="0" fontId="120" fillId="0" borderId="0"/>
    <xf numFmtId="0" fontId="32" fillId="61" borderId="0"/>
    <xf numFmtId="0" fontId="10" fillId="0" borderId="0"/>
    <xf numFmtId="0" fontId="106" fillId="0" borderId="0"/>
    <xf numFmtId="0" fontId="1" fillId="0" borderId="0"/>
    <xf numFmtId="0" fontId="1" fillId="0" borderId="0"/>
    <xf numFmtId="0" fontId="32" fillId="61" borderId="0"/>
    <xf numFmtId="0" fontId="1" fillId="0" borderId="0"/>
    <xf numFmtId="0" fontId="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" fillId="0" borderId="0"/>
    <xf numFmtId="0" fontId="106" fillId="0" borderId="0"/>
    <xf numFmtId="0" fontId="10" fillId="0" borderId="0"/>
    <xf numFmtId="0" fontId="106" fillId="0" borderId="0"/>
    <xf numFmtId="0" fontId="103" fillId="0" borderId="0" applyNumberFormat="0" applyFill="0" applyBorder="0">
      <alignment vertical="center"/>
    </xf>
    <xf numFmtId="0" fontId="10" fillId="0" borderId="0"/>
    <xf numFmtId="0" fontId="32" fillId="61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32" fillId="61" borderId="0"/>
    <xf numFmtId="0" fontId="120" fillId="0" borderId="0"/>
    <xf numFmtId="0" fontId="120" fillId="0" borderId="0"/>
    <xf numFmtId="0" fontId="39" fillId="0" borderId="0"/>
    <xf numFmtId="0" fontId="10" fillId="0" borderId="0"/>
    <xf numFmtId="0" fontId="106" fillId="0" borderId="0"/>
    <xf numFmtId="0" fontId="32" fillId="61" borderId="0"/>
    <xf numFmtId="0" fontId="120" fillId="0" borderId="0"/>
    <xf numFmtId="0" fontId="120" fillId="0" borderId="0"/>
    <xf numFmtId="0" fontId="120" fillId="0" borderId="0"/>
    <xf numFmtId="0" fontId="10" fillId="0" borderId="0"/>
    <xf numFmtId="0" fontId="10" fillId="0" borderId="0"/>
    <xf numFmtId="0" fontId="120" fillId="0" borderId="0"/>
    <xf numFmtId="0" fontId="32" fillId="61" borderId="0"/>
    <xf numFmtId="0" fontId="10" fillId="0" borderId="0"/>
    <xf numFmtId="0" fontId="121" fillId="0" borderId="0"/>
    <xf numFmtId="0" fontId="32" fillId="61" borderId="0"/>
    <xf numFmtId="0" fontId="10" fillId="0" borderId="0"/>
    <xf numFmtId="0" fontId="10" fillId="0" borderId="0"/>
    <xf numFmtId="0" fontId="32" fillId="61" borderId="0"/>
    <xf numFmtId="0" fontId="10" fillId="0" borderId="0"/>
    <xf numFmtId="0" fontId="10" fillId="0" borderId="0"/>
    <xf numFmtId="0" fontId="32" fillId="61" borderId="0"/>
    <xf numFmtId="0" fontId="32" fillId="61" borderId="0"/>
    <xf numFmtId="0" fontId="32" fillId="61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" fillId="105" borderId="100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32" fillId="40" borderId="2" applyNumberFormat="0" applyFont="0" applyAlignment="0" applyProtection="0"/>
    <xf numFmtId="0" fontId="1" fillId="10" borderId="12" applyNumberFormat="0" applyFont="0" applyAlignment="0" applyProtection="0"/>
    <xf numFmtId="0" fontId="13" fillId="10" borderId="12" applyNumberFormat="0" applyFont="0" applyAlignment="0" applyProtection="0"/>
    <xf numFmtId="0" fontId="13" fillId="10" borderId="12" applyNumberFormat="0" applyFont="0" applyAlignment="0" applyProtection="0"/>
    <xf numFmtId="0" fontId="13" fillId="10" borderId="12" applyNumberFormat="0" applyFont="0" applyAlignment="0" applyProtection="0"/>
    <xf numFmtId="0" fontId="13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6" fillId="17" borderId="1" applyNumberFormat="0" applyAlignment="0" applyProtection="0"/>
    <xf numFmtId="0" fontId="18" fillId="17" borderId="8" applyNumberFormat="0" applyAlignment="0" applyProtection="0"/>
    <xf numFmtId="0" fontId="82" fillId="0" borderId="0"/>
    <xf numFmtId="9" fontId="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91" fontId="77" fillId="0" borderId="0">
      <protection locked="0"/>
    </xf>
    <xf numFmtId="196" fontId="77" fillId="0" borderId="0">
      <protection locked="0"/>
    </xf>
    <xf numFmtId="0" fontId="82" fillId="0" borderId="0"/>
    <xf numFmtId="0" fontId="82" fillId="0" borderId="0"/>
    <xf numFmtId="3" fontId="10" fillId="0" borderId="0" applyFill="0" applyBorder="0" applyAlignment="0" applyProtection="0"/>
    <xf numFmtId="0" fontId="82" fillId="0" borderId="0"/>
    <xf numFmtId="0" fontId="122" fillId="94" borderId="101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0" fontId="46" fillId="44" borderId="8" applyNumberFormat="0" applyAlignment="0" applyProtection="0"/>
    <xf numFmtId="4" fontId="27" fillId="60" borderId="13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32" fillId="60" borderId="2" applyNumberFormat="0" applyProtection="0">
      <alignment vertical="center"/>
    </xf>
    <xf numFmtId="4" fontId="28" fillId="60" borderId="13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28" fillId="60" borderId="13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40" fillId="62" borderId="2" applyNumberFormat="0" applyProtection="0">
      <alignment vertical="center"/>
    </xf>
    <xf numFmtId="4" fontId="28" fillId="60" borderId="13" applyNumberFormat="0" applyProtection="0">
      <alignment vertical="center"/>
    </xf>
    <xf numFmtId="4" fontId="27" fillId="60" borderId="13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27" fillId="60" borderId="13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4" fontId="32" fillId="62" borderId="2" applyNumberFormat="0" applyProtection="0">
      <alignment horizontal="left" vertical="center" indent="1"/>
    </xf>
    <xf numFmtId="0" fontId="27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27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41" fillId="60" borderId="13" applyNumberFormat="0" applyProtection="0">
      <alignment horizontal="left" vertical="top" indent="1"/>
    </xf>
    <xf numFmtId="0" fontId="27" fillId="60" borderId="13" applyNumberFormat="0" applyProtection="0">
      <alignment horizontal="left" vertical="top" indent="1"/>
    </xf>
    <xf numFmtId="4" fontId="27" fillId="8" borderId="0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27" fillId="8" borderId="0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29" fillId="3" borderId="13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29" fillId="3" borderId="13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32" fillId="3" borderId="2" applyNumberFormat="0" applyProtection="0">
      <alignment horizontal="right" vertical="center"/>
    </xf>
    <xf numFmtId="4" fontId="29" fillId="9" borderId="13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29" fillId="9" borderId="13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32" fillId="63" borderId="2" applyNumberFormat="0" applyProtection="0">
      <alignment horizontal="right" vertical="center"/>
    </xf>
    <xf numFmtId="4" fontId="29" fillId="29" borderId="13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29" fillId="29" borderId="13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32" fillId="29" borderId="14" applyNumberFormat="0" applyProtection="0">
      <alignment horizontal="right" vertical="center"/>
    </xf>
    <xf numFmtId="4" fontId="29" fillId="14" borderId="13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29" fillId="14" borderId="13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32" fillId="14" borderId="2" applyNumberFormat="0" applyProtection="0">
      <alignment horizontal="right" vertical="center"/>
    </xf>
    <xf numFmtId="4" fontId="29" fillId="21" borderId="13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29" fillId="21" borderId="13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32" fillId="21" borderId="2" applyNumberFormat="0" applyProtection="0">
      <alignment horizontal="right" vertical="center"/>
    </xf>
    <xf numFmtId="4" fontId="29" fillId="39" borderId="13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29" fillId="39" borderId="13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32" fillId="39" borderId="2" applyNumberFormat="0" applyProtection="0">
      <alignment horizontal="right" vertical="center"/>
    </xf>
    <xf numFmtId="4" fontId="29" fillId="16" borderId="13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29" fillId="16" borderId="13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32" fillId="16" borderId="2" applyNumberFormat="0" applyProtection="0">
      <alignment horizontal="right" vertical="center"/>
    </xf>
    <xf numFmtId="4" fontId="29" fillId="64" borderId="13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29" fillId="64" borderId="13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32" fillId="64" borderId="2" applyNumberFormat="0" applyProtection="0">
      <alignment horizontal="right" vertical="center"/>
    </xf>
    <xf numFmtId="4" fontId="29" fillId="13" borderId="13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29" fillId="13" borderId="13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32" fillId="13" borderId="2" applyNumberFormat="0" applyProtection="0">
      <alignment horizontal="right" vertical="center"/>
    </xf>
    <xf numFmtId="4" fontId="27" fillId="65" borderId="15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27" fillId="65" borderId="15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32" fillId="65" borderId="14" applyNumberFormat="0" applyProtection="0">
      <alignment horizontal="left" vertical="center" indent="1"/>
    </xf>
    <xf numFmtId="4" fontId="29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30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30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8" borderId="13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29" fillId="8" borderId="13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32" fillId="8" borderId="2" applyNumberFormat="0" applyProtection="0">
      <alignment horizontal="right" vertical="center"/>
    </xf>
    <xf numFmtId="4" fontId="29" fillId="66" borderId="0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29" fillId="66" borderId="0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32" fillId="66" borderId="14" applyNumberFormat="0" applyProtection="0">
      <alignment horizontal="left" vertical="center" indent="1"/>
    </xf>
    <xf numFmtId="4" fontId="29" fillId="8" borderId="0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29" fillId="8" borderId="0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4" fontId="32" fillId="8" borderId="14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32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10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32" fillId="15" borderId="13" applyNumberFormat="0" applyProtection="0">
      <alignment horizontal="left" vertical="top" indent="1"/>
    </xf>
    <xf numFmtId="0" fontId="10" fillId="8" borderId="13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32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10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32" fillId="8" borderId="13" applyNumberFormat="0" applyProtection="0">
      <alignment horizontal="left" vertical="top" indent="1"/>
    </xf>
    <xf numFmtId="0" fontId="10" fillId="12" borderId="13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32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10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32" fillId="12" borderId="13" applyNumberFormat="0" applyProtection="0">
      <alignment horizontal="left" vertical="top" indent="1"/>
    </xf>
    <xf numFmtId="0" fontId="10" fillId="66" borderId="13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32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10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10" fillId="11" borderId="16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10" fillId="11" borderId="16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32" fillId="11" borderId="17" applyNumberFormat="0">
      <protection locked="0"/>
    </xf>
    <xf numFmtId="0" fontId="12" fillId="15" borderId="18" applyBorder="0"/>
    <xf numFmtId="4" fontId="29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29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42" fillId="10" borderId="13" applyNumberFormat="0" applyProtection="0">
      <alignment vertical="center"/>
    </xf>
    <xf numFmtId="4" fontId="29" fillId="10" borderId="13" applyNumberFormat="0" applyProtection="0">
      <alignment vertical="center"/>
    </xf>
    <xf numFmtId="4" fontId="31" fillId="10" borderId="13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31" fillId="10" borderId="13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40" fillId="68" borderId="16" applyNumberFormat="0" applyProtection="0">
      <alignment vertical="center"/>
    </xf>
    <xf numFmtId="4" fontId="31" fillId="10" borderId="13" applyNumberFormat="0" applyProtection="0">
      <alignment vertical="center"/>
    </xf>
    <xf numFmtId="4" fontId="29" fillId="10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29" fillId="10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42" fillId="17" borderId="13" applyNumberFormat="0" applyProtection="0">
      <alignment horizontal="left" vertical="center" indent="1"/>
    </xf>
    <xf numFmtId="4" fontId="29" fillId="10" borderId="13" applyNumberFormat="0" applyProtection="0">
      <alignment horizontal="left" vertical="center" indent="1"/>
    </xf>
    <xf numFmtId="0" fontId="29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29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42" fillId="10" borderId="13" applyNumberFormat="0" applyProtection="0">
      <alignment horizontal="left" vertical="top" indent="1"/>
    </xf>
    <xf numFmtId="0" fontId="29" fillId="10" borderId="13" applyNumberFormat="0" applyProtection="0">
      <alignment horizontal="left" vertical="top" indent="1"/>
    </xf>
    <xf numFmtId="4" fontId="29" fillId="66" borderId="13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29" fillId="66" borderId="13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2" fillId="0" borderId="2" applyNumberFormat="0" applyProtection="0">
      <alignment horizontal="right" vertical="center"/>
    </xf>
    <xf numFmtId="4" fontId="31" fillId="66" borderId="13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31" fillId="66" borderId="13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40" fillId="69" borderId="2" applyNumberFormat="0" applyProtection="0">
      <alignment horizontal="right" vertical="center"/>
    </xf>
    <xf numFmtId="4" fontId="31" fillId="66" borderId="13" applyNumberFormat="0" applyProtection="0">
      <alignment horizontal="right" vertical="center"/>
    </xf>
    <xf numFmtId="4" fontId="29" fillId="8" borderId="13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29" fillId="8" borderId="13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29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29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42" fillId="8" borderId="13" applyNumberFormat="0" applyProtection="0">
      <alignment horizontal="left" vertical="top" indent="1"/>
    </xf>
    <xf numFmtId="0" fontId="29" fillId="8" borderId="13" applyNumberFormat="0" applyProtection="0">
      <alignment horizontal="left" vertical="top" indent="1"/>
    </xf>
    <xf numFmtId="4" fontId="33" fillId="71" borderId="0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33" fillId="71" borderId="0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4" fontId="43" fillId="71" borderId="14" applyNumberFormat="0" applyProtection="0">
      <alignment horizontal="left" vertical="center" indent="1"/>
    </xf>
    <xf numFmtId="0" fontId="32" fillId="72" borderId="16"/>
    <xf numFmtId="0" fontId="32" fillId="72" borderId="16"/>
    <xf numFmtId="0" fontId="32" fillId="72" borderId="16"/>
    <xf numFmtId="0" fontId="32" fillId="72" borderId="16"/>
    <xf numFmtId="0" fontId="32" fillId="72" borderId="16"/>
    <xf numFmtId="0" fontId="32" fillId="72" borderId="16"/>
    <xf numFmtId="0" fontId="32" fillId="72" borderId="16"/>
    <xf numFmtId="4" fontId="34" fillId="66" borderId="13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34" fillId="66" borderId="13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44" fillId="11" borderId="2" applyNumberFormat="0" applyProtection="0">
      <alignment horizontal="right" vertical="center"/>
    </xf>
    <xf numFmtId="4" fontId="34" fillId="66" borderId="13" applyNumberFormat="0" applyProtection="0">
      <alignment horizontal="right" vertical="center"/>
    </xf>
    <xf numFmtId="0" fontId="35" fillId="0" borderId="0" applyNumberFormat="0" applyFill="0" applyBorder="0" applyAlignment="0" applyProtection="0"/>
    <xf numFmtId="194" fontId="80" fillId="0" borderId="0"/>
    <xf numFmtId="0" fontId="36" fillId="0" borderId="19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102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128" fillId="0" borderId="103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114" fillId="0" borderId="104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9" fillId="0" borderId="105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10" borderId="12" applyNumberFormat="0" applyFont="0" applyAlignment="0" applyProtection="0"/>
    <xf numFmtId="197" fontId="83" fillId="0" borderId="0" applyFont="0" applyFill="0" applyBorder="0" applyAlignment="0" applyProtection="0"/>
    <xf numFmtId="198" fontId="8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9" fontId="106" fillId="0" borderId="0" applyFont="0" applyFill="0" applyBorder="0" applyAlignment="0" applyProtection="0"/>
    <xf numFmtId="0" fontId="106" fillId="105" borderId="100" applyNumberFormat="0" applyFont="0" applyAlignment="0" applyProtection="0"/>
    <xf numFmtId="0" fontId="106" fillId="75" borderId="0" applyNumberFormat="0" applyBorder="0" applyAlignment="0" applyProtection="0"/>
    <xf numFmtId="0" fontId="106" fillId="81" borderId="0" applyNumberFormat="0" applyBorder="0" applyAlignment="0" applyProtection="0"/>
    <xf numFmtId="0" fontId="106" fillId="76" borderId="0" applyNumberFormat="0" applyBorder="0" applyAlignment="0" applyProtection="0"/>
    <xf numFmtId="0" fontId="106" fillId="82" borderId="0" applyNumberFormat="0" applyBorder="0" applyAlignment="0" applyProtection="0"/>
    <xf numFmtId="0" fontId="106" fillId="77" borderId="0" applyNumberFormat="0" applyBorder="0" applyAlignment="0" applyProtection="0"/>
    <xf numFmtId="0" fontId="106" fillId="83" borderId="0" applyNumberFormat="0" applyBorder="0" applyAlignment="0" applyProtection="0"/>
    <xf numFmtId="0" fontId="108" fillId="89" borderId="0" applyNumberFormat="0" applyBorder="0" applyAlignment="0" applyProtection="0"/>
    <xf numFmtId="0" fontId="106" fillId="78" borderId="0" applyNumberFormat="0" applyBorder="0" applyAlignment="0" applyProtection="0"/>
    <xf numFmtId="0" fontId="106" fillId="84" borderId="0" applyNumberFormat="0" applyBorder="0" applyAlignment="0" applyProtection="0"/>
    <xf numFmtId="0" fontId="108" fillId="90" borderId="0" applyNumberFormat="0" applyBorder="0" applyAlignment="0" applyProtection="0"/>
    <xf numFmtId="0" fontId="106" fillId="79" borderId="0" applyNumberFormat="0" applyBorder="0" applyAlignment="0" applyProtection="0"/>
    <xf numFmtId="0" fontId="106" fillId="85" borderId="0" applyNumberFormat="0" applyBorder="0" applyAlignment="0" applyProtection="0"/>
    <xf numFmtId="0" fontId="106" fillId="80" borderId="0" applyNumberFormat="0" applyBorder="0" applyAlignment="0" applyProtection="0"/>
    <xf numFmtId="0" fontId="106" fillId="86" borderId="0" applyNumberFormat="0" applyBorder="0" applyAlignment="0" applyProtection="0"/>
    <xf numFmtId="0" fontId="108" fillId="92" borderId="0" applyNumberFormat="0" applyBorder="0" applyAlignment="0" applyProtection="0"/>
    <xf numFmtId="0" fontId="103" fillId="0" borderId="0" applyNumberFormat="0" applyFill="0" applyBorder="0">
      <alignment vertical="center"/>
    </xf>
    <xf numFmtId="0" fontId="13" fillId="2" borderId="0" applyNumberFormat="0" applyBorder="0" applyAlignment="0" applyProtection="0"/>
    <xf numFmtId="0" fontId="106" fillId="75" borderId="0" applyNumberFormat="0" applyBorder="0" applyAlignment="0" applyProtection="0"/>
    <xf numFmtId="0" fontId="13" fillId="3" borderId="0" applyNumberFormat="0" applyBorder="0" applyAlignment="0" applyProtection="0"/>
    <xf numFmtId="0" fontId="106" fillId="76" borderId="0" applyNumberFormat="0" applyBorder="0" applyAlignment="0" applyProtection="0"/>
    <xf numFmtId="0" fontId="13" fillId="4" borderId="0" applyNumberFormat="0" applyBorder="0" applyAlignment="0" applyProtection="0"/>
    <xf numFmtId="0" fontId="106" fillId="77" borderId="0" applyNumberFormat="0" applyBorder="0" applyAlignment="0" applyProtection="0"/>
    <xf numFmtId="0" fontId="13" fillId="5" borderId="0" applyNumberFormat="0" applyBorder="0" applyAlignment="0" applyProtection="0"/>
    <xf numFmtId="0" fontId="106" fillId="78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06" fillId="83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164" fontId="106" fillId="0" borderId="0" applyFont="0" applyFill="0" applyBorder="0" applyAlignment="0" applyProtection="0"/>
    <xf numFmtId="0" fontId="19" fillId="4" borderId="0" applyNumberFormat="0" applyBorder="0" applyAlignment="0" applyProtection="0"/>
    <xf numFmtId="0" fontId="16" fillId="17" borderId="1" applyNumberFormat="0" applyAlignment="0" applyProtection="0"/>
    <xf numFmtId="0" fontId="25" fillId="46" borderId="3" applyNumberFormat="0" applyAlignment="0" applyProtection="0"/>
    <xf numFmtId="0" fontId="24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14" fillId="22" borderId="0" applyNumberFormat="0" applyBorder="0" applyAlignment="0" applyProtection="0"/>
    <xf numFmtId="164" fontId="106" fillId="0" borderId="0" applyFont="0" applyFill="0" applyBorder="0" applyAlignment="0" applyProtection="0"/>
    <xf numFmtId="0" fontId="14" fillId="2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39" borderId="0" applyNumberFormat="0" applyBorder="0" applyAlignment="0" applyProtection="0"/>
    <xf numFmtId="0" fontId="17" fillId="7" borderId="1" applyNumberFormat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204" fontId="13" fillId="0" borderId="0" applyFont="0" applyFill="0" applyBorder="0" applyAlignment="0" applyProtection="0"/>
    <xf numFmtId="20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6" fillId="60" borderId="0" applyNumberFormat="0" applyBorder="0" applyAlignment="0" applyProtection="0"/>
    <xf numFmtId="0" fontId="13" fillId="10" borderId="12" applyNumberFormat="0" applyFont="0" applyAlignment="0" applyProtection="0"/>
    <xf numFmtId="0" fontId="18" fillId="17" borderId="8" applyNumberFormat="0" applyAlignment="0" applyProtection="0"/>
    <xf numFmtId="164" fontId="10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36" fillId="0" borderId="19" applyNumberFormat="0" applyFill="0" applyAlignment="0" applyProtection="0"/>
    <xf numFmtId="164" fontId="106" fillId="0" borderId="0" applyFont="0" applyFill="0" applyBorder="0" applyAlignment="0" applyProtection="0"/>
    <xf numFmtId="0" fontId="46" fillId="45" borderId="8" applyNumberFormat="0" applyAlignment="0" applyProtection="0"/>
    <xf numFmtId="0" fontId="46" fillId="45" borderId="8" applyNumberFormat="0" applyAlignment="0" applyProtection="0"/>
    <xf numFmtId="0" fontId="46" fillId="45" borderId="8" applyNumberFormat="0" applyAlignment="0" applyProtection="0"/>
    <xf numFmtId="0" fontId="46" fillId="45" borderId="8" applyNumberFormat="0" applyAlignment="0" applyProtection="0"/>
    <xf numFmtId="0" fontId="46" fillId="44" borderId="8" applyNumberFormat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32" fillId="40" borderId="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6" fillId="0" borderId="0"/>
    <xf numFmtId="0" fontId="106" fillId="0" borderId="0"/>
    <xf numFmtId="0" fontId="106" fillId="0" borderId="0"/>
    <xf numFmtId="0" fontId="10" fillId="0" borderId="0"/>
    <xf numFmtId="0" fontId="120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41" borderId="0" applyNumberFormat="0" applyBorder="0" applyAlignment="0" applyProtection="0"/>
    <xf numFmtId="201" fontId="29" fillId="0" borderId="0" applyFont="0" applyFill="0" applyBorder="0" applyAlignment="0" applyProtection="0"/>
    <xf numFmtId="204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6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4" applyNumberFormat="0" applyFill="0" applyAlignment="0" applyProtection="0"/>
    <xf numFmtId="204" fontId="13" fillId="0" borderId="0" applyFont="0" applyFill="0" applyBorder="0" applyAlignment="0" applyProtection="0"/>
    <xf numFmtId="0" fontId="4" fillId="7" borderId="1" applyNumberFormat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6" fillId="40" borderId="0" applyNumberFormat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204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50" fillId="41" borderId="1" applyNumberFormat="0" applyAlignment="0" applyProtection="0"/>
    <xf numFmtId="0" fontId="50" fillId="41" borderId="1" applyNumberFormat="0" applyAlignment="0" applyProtection="0"/>
    <xf numFmtId="0" fontId="50" fillId="41" borderId="1" applyNumberFormat="0" applyAlignment="0" applyProtection="0"/>
    <xf numFmtId="0" fontId="50" fillId="41" borderId="1" applyNumberFormat="0" applyAlignment="0" applyProtection="0"/>
    <xf numFmtId="0" fontId="50" fillId="41" borderId="2" applyNumberFormat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204" fontId="13" fillId="0" borderId="0" applyFont="0" applyFill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204" fontId="13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4" borderId="0" applyNumberFormat="0" applyBorder="0" applyAlignment="0" applyProtection="0"/>
    <xf numFmtId="0" fontId="9" fillId="53" borderId="0" applyNumberFormat="0" applyBorder="0" applyAlignment="0" applyProtection="0"/>
    <xf numFmtId="204" fontId="1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6" fillId="46" borderId="3" applyNumberFormat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" fillId="0" borderId="5" applyNumberFormat="0" applyFill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47" fillId="45" borderId="1" applyNumberFormat="0" applyAlignment="0" applyProtection="0"/>
    <xf numFmtId="0" fontId="47" fillId="45" borderId="1" applyNumberFormat="0" applyAlignment="0" applyProtection="0"/>
    <xf numFmtId="0" fontId="47" fillId="45" borderId="1" applyNumberFormat="0" applyAlignment="0" applyProtection="0"/>
    <xf numFmtId="0" fontId="47" fillId="45" borderId="1" applyNumberFormat="0" applyAlignment="0" applyProtection="0"/>
    <xf numFmtId="0" fontId="55" fillId="44" borderId="2" applyNumberFormat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07" fillId="86" borderId="0" applyNumberFormat="0" applyBorder="0" applyAlignment="0" applyProtection="0"/>
    <xf numFmtId="0" fontId="107" fillId="85" borderId="0" applyNumberFormat="0" applyBorder="0" applyAlignment="0" applyProtection="0"/>
    <xf numFmtId="0" fontId="107" fillId="84" borderId="0" applyNumberFormat="0" applyBorder="0" applyAlignment="0" applyProtection="0"/>
    <xf numFmtId="0" fontId="107" fillId="83" borderId="0" applyNumberFormat="0" applyBorder="0" applyAlignment="0" applyProtection="0"/>
    <xf numFmtId="0" fontId="107" fillId="82" borderId="0" applyNumberFormat="0" applyBorder="0" applyAlignment="0" applyProtection="0"/>
    <xf numFmtId="0" fontId="107" fillId="81" borderId="0" applyNumberFormat="0" applyBorder="0" applyAlignment="0" applyProtection="0"/>
    <xf numFmtId="0" fontId="107" fillId="80" borderId="0" applyNumberFormat="0" applyBorder="0" applyAlignment="0" applyProtection="0"/>
    <xf numFmtId="0" fontId="107" fillId="79" borderId="0" applyNumberFormat="0" applyBorder="0" applyAlignment="0" applyProtection="0"/>
    <xf numFmtId="0" fontId="107" fillId="78" borderId="0" applyNumberFormat="0" applyBorder="0" applyAlignment="0" applyProtection="0"/>
    <xf numFmtId="0" fontId="107" fillId="77" borderId="0" applyNumberFormat="0" applyBorder="0" applyAlignment="0" applyProtection="0"/>
    <xf numFmtId="0" fontId="107" fillId="76" borderId="0" applyNumberFormat="0" applyBorder="0" applyAlignment="0" applyProtection="0"/>
    <xf numFmtId="0" fontId="107" fillId="75" borderId="0" applyNumberFormat="0" applyBorder="0" applyAlignment="0" applyProtection="0"/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4" fontId="32" fillId="20" borderId="2" applyNumberFormat="0" applyProtection="0">
      <alignment horizontal="left" vertical="center" indent="1"/>
    </xf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3" fillId="0" borderId="20" applyNumberFormat="0" applyFill="0" applyAlignment="0" applyProtection="0"/>
    <xf numFmtId="0" fontId="103" fillId="0" borderId="0" applyNumberFormat="0" applyFill="0" applyBorder="0">
      <alignment vertical="center"/>
    </xf>
    <xf numFmtId="0" fontId="54" fillId="0" borderId="21" applyNumberFormat="0" applyFill="0" applyAlignment="0" applyProtection="0"/>
    <xf numFmtId="0" fontId="54" fillId="0" borderId="10" applyNumberFormat="0" applyFill="0" applyAlignment="0" applyProtection="0"/>
    <xf numFmtId="0" fontId="54" fillId="0" borderId="10" applyNumberFormat="0" applyFill="0" applyAlignment="0" applyProtection="0"/>
    <xf numFmtId="0" fontId="54" fillId="0" borderId="10" applyNumberFormat="0" applyFill="0" applyAlignment="0" applyProtection="0"/>
    <xf numFmtId="0" fontId="54" fillId="0" borderId="10" applyNumberFormat="0" applyFill="0" applyAlignment="0" applyProtection="0"/>
    <xf numFmtId="0" fontId="49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5" fillId="0" borderId="0" applyNumberFormat="0" applyFill="0" applyBorder="0" applyAlignment="0" applyProtection="0"/>
    <xf numFmtId="0" fontId="8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103" fillId="0" borderId="0" applyNumberFormat="0" applyFill="0" applyBorder="0">
      <alignment vertical="center"/>
    </xf>
    <xf numFmtId="0" fontId="103" fillId="0" borderId="0" applyNumberFormat="0" applyFill="0" applyBorder="0">
      <alignment vertical="center"/>
    </xf>
    <xf numFmtId="0" fontId="103" fillId="0" borderId="0" applyNumberFormat="0" applyFill="0" applyBorder="0">
      <alignment vertical="center"/>
    </xf>
    <xf numFmtId="0" fontId="103" fillId="0" borderId="0" applyNumberFormat="0" applyFill="0" applyBorder="0">
      <alignment vertical="center"/>
    </xf>
    <xf numFmtId="0" fontId="103" fillId="0" borderId="0" applyNumberFormat="0" applyFill="0" applyBorder="0">
      <alignment vertical="center"/>
    </xf>
    <xf numFmtId="43" fontId="1" fillId="0" borderId="0" applyFont="0" applyFill="0" applyBorder="0" applyAlignment="0" applyProtection="0"/>
  </cellStyleXfs>
  <cellXfs count="1498">
    <xf numFmtId="0" fontId="0" fillId="0" borderId="0" xfId="0"/>
    <xf numFmtId="0" fontId="64" fillId="0" borderId="0" xfId="0" applyFont="1"/>
    <xf numFmtId="3" fontId="64" fillId="0" borderId="0" xfId="0" applyNumberFormat="1" applyFont="1"/>
    <xf numFmtId="0" fontId="11" fillId="0" borderId="0" xfId="0" applyFont="1"/>
    <xf numFmtId="3" fontId="11" fillId="0" borderId="0" xfId="0" applyNumberFormat="1" applyFont="1"/>
    <xf numFmtId="0" fontId="66" fillId="0" borderId="0" xfId="0" applyFont="1"/>
    <xf numFmtId="3" fontId="66" fillId="0" borderId="0" xfId="0" applyNumberFormat="1" applyFont="1"/>
    <xf numFmtId="3" fontId="65" fillId="0" borderId="0" xfId="0" applyNumberFormat="1" applyFont="1"/>
    <xf numFmtId="0" fontId="64" fillId="0" borderId="0" xfId="0" applyFont="1" applyAlignment="1">
      <alignment vertical="center"/>
    </xf>
    <xf numFmtId="0" fontId="69" fillId="0" borderId="29" xfId="0" applyFont="1" applyBorder="1" applyAlignment="1">
      <alignment horizontal="center"/>
    </xf>
    <xf numFmtId="0" fontId="58" fillId="0" borderId="0" xfId="1541" applyFont="1" applyAlignment="1">
      <alignment horizontal="left"/>
    </xf>
    <xf numFmtId="0" fontId="58" fillId="0" borderId="0" xfId="1541" applyFont="1"/>
    <xf numFmtId="3" fontId="58" fillId="0" borderId="0" xfId="1541" applyNumberFormat="1" applyFont="1"/>
    <xf numFmtId="0" fontId="11" fillId="0" borderId="0" xfId="1541" applyFont="1"/>
    <xf numFmtId="0" fontId="70" fillId="0" borderId="0" xfId="0" applyFont="1" applyBorder="1"/>
    <xf numFmtId="172" fontId="71" fillId="0" borderId="0" xfId="0" applyNumberFormat="1" applyFont="1" applyBorder="1"/>
    <xf numFmtId="0" fontId="70" fillId="0" borderId="30" xfId="0" applyFont="1" applyBorder="1"/>
    <xf numFmtId="0" fontId="59" fillId="0" borderId="0" xfId="0" applyFont="1" applyFill="1" applyBorder="1"/>
    <xf numFmtId="172" fontId="70" fillId="0" borderId="0" xfId="0" applyNumberFormat="1" applyFont="1" applyBorder="1"/>
    <xf numFmtId="0" fontId="60" fillId="0" borderId="0" xfId="0" applyFont="1" applyFill="1" applyBorder="1"/>
    <xf numFmtId="0" fontId="72" fillId="0" borderId="0" xfId="0" applyFont="1" applyBorder="1"/>
    <xf numFmtId="0" fontId="72" fillId="0" borderId="30" xfId="0" applyFont="1" applyBorder="1"/>
    <xf numFmtId="0" fontId="73" fillId="0" borderId="0" xfId="0" applyFont="1" applyBorder="1"/>
    <xf numFmtId="0" fontId="73" fillId="0" borderId="30" xfId="0" applyFont="1" applyBorder="1"/>
    <xf numFmtId="0" fontId="69" fillId="0" borderId="31" xfId="0" applyFont="1" applyBorder="1"/>
    <xf numFmtId="0" fontId="70" fillId="0" borderId="0" xfId="0" applyFont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0" fillId="0" borderId="32" xfId="0" applyFont="1" applyBorder="1"/>
    <xf numFmtId="0" fontId="70" fillId="0" borderId="32" xfId="0" applyFont="1" applyFill="1" applyBorder="1" applyAlignment="1">
      <alignment horizontal="center"/>
    </xf>
    <xf numFmtId="0" fontId="70" fillId="0" borderId="32" xfId="0" applyFont="1" applyBorder="1" applyAlignment="1">
      <alignment horizontal="center"/>
    </xf>
    <xf numFmtId="0" fontId="70" fillId="0" borderId="33" xfId="0" applyFont="1" applyBorder="1"/>
    <xf numFmtId="0" fontId="70" fillId="0" borderId="0" xfId="0" applyFont="1"/>
    <xf numFmtId="0" fontId="51" fillId="0" borderId="0" xfId="1286" applyBorder="1" applyAlignment="1" applyProtection="1">
      <alignment horizontal="center"/>
    </xf>
    <xf numFmtId="0" fontId="51" fillId="0" borderId="0" xfId="1286" applyFill="1" applyBorder="1" applyAlignment="1" applyProtection="1">
      <alignment horizontal="center"/>
    </xf>
    <xf numFmtId="0" fontId="51" fillId="0" borderId="32" xfId="1286" applyBorder="1" applyAlignment="1" applyProtection="1">
      <alignment horizontal="center"/>
    </xf>
    <xf numFmtId="0" fontId="74" fillId="0" borderId="30" xfId="0" applyFont="1" applyBorder="1"/>
    <xf numFmtId="0" fontId="66" fillId="0" borderId="0" xfId="1484" applyFont="1" applyAlignment="1">
      <alignment horizontal="right"/>
    </xf>
    <xf numFmtId="0" fontId="67" fillId="0" borderId="0" xfId="0" applyFont="1" applyAlignment="1">
      <alignment vertical="center"/>
    </xf>
    <xf numFmtId="0" fontId="64" fillId="0" borderId="0" xfId="0" applyFont="1" applyAlignment="1">
      <alignment horizontal="right" vertical="center"/>
    </xf>
    <xf numFmtId="0" fontId="58" fillId="0" borderId="0" xfId="0" applyFont="1" applyFill="1" applyBorder="1" applyAlignment="1"/>
    <xf numFmtId="0" fontId="58" fillId="0" borderId="0" xfId="0" applyFont="1"/>
    <xf numFmtId="0" fontId="58" fillId="0" borderId="0" xfId="0" applyFont="1" applyFill="1" applyBorder="1" applyAlignment="1">
      <alignment horizontal="left" vertical="center" wrapText="1"/>
    </xf>
    <xf numFmtId="0" fontId="58" fillId="0" borderId="0" xfId="0" applyFont="1" applyBorder="1" applyAlignment="1">
      <alignment horizontal="justify" vertical="top" wrapText="1"/>
    </xf>
    <xf numFmtId="0" fontId="58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169" fontId="58" fillId="0" borderId="0" xfId="0" applyNumberFormat="1" applyFont="1" applyBorder="1" applyAlignment="1">
      <alignment horizontal="left"/>
    </xf>
    <xf numFmtId="169" fontId="58" fillId="0" borderId="0" xfId="0" applyNumberFormat="1" applyFont="1" applyAlignment="1">
      <alignment horizontal="left"/>
    </xf>
    <xf numFmtId="170" fontId="11" fillId="0" borderId="0" xfId="1370" applyFont="1"/>
    <xf numFmtId="0" fontId="11" fillId="0" borderId="0" xfId="0" applyFont="1" applyFill="1" applyBorder="1" applyAlignment="1">
      <alignment horizontal="right" wrapText="1"/>
    </xf>
    <xf numFmtId="0" fontId="11" fillId="0" borderId="34" xfId="1520" applyFont="1" applyFill="1" applyBorder="1" applyAlignment="1">
      <alignment horizontal="left" vertical="center" indent="3"/>
    </xf>
    <xf numFmtId="0" fontId="11" fillId="0" borderId="1" xfId="1520" applyFont="1" applyFill="1" applyBorder="1" applyAlignment="1">
      <alignment horizontal="center" vertical="center"/>
    </xf>
    <xf numFmtId="3" fontId="11" fillId="0" borderId="1" xfId="1520" applyNumberFormat="1" applyFont="1" applyFill="1" applyBorder="1" applyAlignment="1">
      <alignment vertical="center"/>
    </xf>
    <xf numFmtId="3" fontId="11" fillId="0" borderId="35" xfId="1520" applyNumberFormat="1" applyFont="1" applyFill="1" applyBorder="1" applyAlignment="1">
      <alignment vertical="center"/>
    </xf>
    <xf numFmtId="0" fontId="58" fillId="0" borderId="1" xfId="1520" applyFont="1" applyFill="1" applyBorder="1" applyAlignment="1">
      <alignment horizontal="center" vertical="center"/>
    </xf>
    <xf numFmtId="3" fontId="58" fillId="0" borderId="1" xfId="1520" applyNumberFormat="1" applyFont="1" applyFill="1" applyBorder="1" applyAlignment="1">
      <alignment vertical="center"/>
    </xf>
    <xf numFmtId="3" fontId="58" fillId="0" borderId="35" xfId="1520" applyNumberFormat="1" applyFont="1" applyFill="1" applyBorder="1" applyAlignment="1">
      <alignment vertical="center"/>
    </xf>
    <xf numFmtId="0" fontId="58" fillId="0" borderId="34" xfId="1520" applyFont="1" applyFill="1" applyBorder="1" applyAlignment="1">
      <alignment vertical="center" wrapText="1"/>
    </xf>
    <xf numFmtId="0" fontId="58" fillId="0" borderId="47" xfId="1520" applyFont="1" applyFill="1" applyBorder="1" applyAlignment="1">
      <alignment vertical="center"/>
    </xf>
    <xf numFmtId="3" fontId="11" fillId="0" borderId="48" xfId="0" applyNumberFormat="1" applyFont="1" applyFill="1" applyBorder="1" applyAlignment="1">
      <alignment horizontal="right" vertical="center" wrapText="1"/>
    </xf>
    <xf numFmtId="0" fontId="58" fillId="69" borderId="34" xfId="1484" applyFont="1" applyFill="1" applyBorder="1" applyAlignment="1">
      <alignment horizontal="left" vertical="center" wrapText="1"/>
    </xf>
    <xf numFmtId="3" fontId="58" fillId="69" borderId="1" xfId="1484" applyNumberFormat="1" applyFont="1" applyFill="1" applyBorder="1" applyAlignment="1">
      <alignment horizontal="right" vertical="center"/>
    </xf>
    <xf numFmtId="3" fontId="58" fillId="69" borderId="1" xfId="1484" applyNumberFormat="1" applyFont="1" applyFill="1" applyBorder="1" applyAlignment="1">
      <alignment horizontal="center" vertical="center" wrapText="1"/>
    </xf>
    <xf numFmtId="3" fontId="11" fillId="0" borderId="1" xfId="1484" applyNumberFormat="1" applyFont="1" applyFill="1" applyBorder="1" applyAlignment="1">
      <alignment horizontal="right" vertical="center"/>
    </xf>
    <xf numFmtId="3" fontId="11" fillId="69" borderId="1" xfId="1484" applyNumberFormat="1" applyFont="1" applyFill="1" applyBorder="1" applyAlignment="1">
      <alignment horizontal="center" vertical="center" wrapText="1"/>
    </xf>
    <xf numFmtId="3" fontId="11" fillId="0" borderId="1" xfId="1484" applyNumberFormat="1" applyFont="1" applyFill="1" applyBorder="1" applyAlignment="1">
      <alignment horizontal="right" vertical="center" wrapText="1"/>
    </xf>
    <xf numFmtId="0" fontId="11" fillId="69" borderId="34" xfId="1484" applyFont="1" applyFill="1" applyBorder="1" applyAlignment="1">
      <alignment vertical="center" wrapText="1"/>
    </xf>
    <xf numFmtId="0" fontId="11" fillId="0" borderId="0" xfId="1520" applyFont="1" applyFill="1" applyBorder="1"/>
    <xf numFmtId="3" fontId="11" fillId="0" borderId="0" xfId="1520" applyNumberFormat="1" applyFont="1" applyFill="1" applyBorder="1"/>
    <xf numFmtId="0" fontId="58" fillId="0" borderId="0" xfId="1520" applyFont="1" applyFill="1" applyBorder="1"/>
    <xf numFmtId="0" fontId="58" fillId="0" borderId="34" xfId="1520" applyFont="1" applyFill="1" applyBorder="1" applyAlignment="1">
      <alignment horizontal="left" vertical="center" indent="1"/>
    </xf>
    <xf numFmtId="3" fontId="11" fillId="0" borderId="1" xfId="1520" quotePrefix="1" applyNumberFormat="1" applyFont="1" applyFill="1" applyBorder="1" applyAlignment="1">
      <alignment horizontal="center" vertical="center"/>
    </xf>
    <xf numFmtId="0" fontId="11" fillId="0" borderId="35" xfId="1520" applyFont="1" applyFill="1" applyBorder="1" applyAlignment="1">
      <alignment vertical="center"/>
    </xf>
    <xf numFmtId="0" fontId="85" fillId="0" borderId="0" xfId="1520" applyFont="1" applyFill="1"/>
    <xf numFmtId="0" fontId="11" fillId="0" borderId="0" xfId="1520" applyFont="1" applyFill="1" applyBorder="1" applyAlignment="1">
      <alignment horizontal="left" vertical="center" indent="1"/>
    </xf>
    <xf numFmtId="0" fontId="11" fillId="0" borderId="0" xfId="1520" applyFont="1" applyFill="1" applyBorder="1" applyAlignment="1">
      <alignment horizontal="left" vertical="center" indent="2"/>
    </xf>
    <xf numFmtId="3" fontId="11" fillId="0" borderId="0" xfId="1520" applyNumberFormat="1" applyFont="1" applyFill="1" applyBorder="1" applyAlignment="1">
      <alignment vertical="center"/>
    </xf>
    <xf numFmtId="0" fontId="58" fillId="0" borderId="1" xfId="1520" applyFont="1" applyFill="1" applyBorder="1" applyAlignment="1">
      <alignment horizontal="left" vertical="center" indent="2"/>
    </xf>
    <xf numFmtId="0" fontId="58" fillId="0" borderId="34" xfId="1520" applyFont="1" applyFill="1" applyBorder="1" applyAlignment="1">
      <alignment horizontal="left" vertical="center" wrapText="1" indent="3"/>
    </xf>
    <xf numFmtId="0" fontId="11" fillId="0" borderId="0" xfId="1520" applyFont="1" applyAlignment="1"/>
    <xf numFmtId="0" fontId="11" fillId="0" borderId="0" xfId="1520" applyFont="1" applyAlignment="1">
      <alignment horizontal="center"/>
    </xf>
    <xf numFmtId="0" fontId="11" fillId="0" borderId="0" xfId="1520" applyFont="1" applyFill="1" applyAlignment="1"/>
    <xf numFmtId="0" fontId="11" fillId="0" borderId="34" xfId="1544" applyFont="1" applyFill="1" applyBorder="1" applyAlignment="1">
      <alignment horizontal="left" vertical="center" wrapText="1"/>
    </xf>
    <xf numFmtId="0" fontId="11" fillId="0" borderId="35" xfId="1544" applyFont="1" applyBorder="1" applyAlignment="1">
      <alignment horizontal="left" vertical="center" wrapText="1"/>
    </xf>
    <xf numFmtId="0" fontId="11" fillId="0" borderId="51" xfId="1544" applyFont="1" applyFill="1" applyBorder="1" applyAlignment="1">
      <alignment horizontal="left" vertical="center" wrapText="1"/>
    </xf>
    <xf numFmtId="0" fontId="11" fillId="0" borderId="39" xfId="1544" applyFont="1" applyFill="1" applyBorder="1" applyAlignment="1">
      <alignment horizontal="left" vertical="center" wrapText="1"/>
    </xf>
    <xf numFmtId="0" fontId="11" fillId="0" borderId="0" xfId="1544" applyFont="1" applyFill="1" applyBorder="1" applyAlignment="1">
      <alignment horizontal="left" vertical="center" wrapText="1"/>
    </xf>
    <xf numFmtId="0" fontId="11" fillId="0" borderId="0" xfId="1544" applyFont="1" applyBorder="1" applyAlignment="1">
      <alignment horizontal="left" vertical="center" wrapText="1"/>
    </xf>
    <xf numFmtId="0" fontId="66" fillId="0" borderId="0" xfId="1519" applyFont="1"/>
    <xf numFmtId="0" fontId="11" fillId="0" borderId="0" xfId="1519" applyFont="1"/>
    <xf numFmtId="0" fontId="58" fillId="0" borderId="0" xfId="1519" applyFont="1"/>
    <xf numFmtId="0" fontId="11" fillId="0" borderId="34" xfId="1519" applyFont="1" applyBorder="1" applyAlignment="1">
      <alignment vertical="center" wrapText="1"/>
    </xf>
    <xf numFmtId="0" fontId="11" fillId="0" borderId="1" xfId="1519" applyFont="1" applyBorder="1" applyAlignment="1">
      <alignment vertical="center" wrapText="1"/>
    </xf>
    <xf numFmtId="178" fontId="11" fillId="0" borderId="1" xfId="1519" applyNumberFormat="1" applyFont="1" applyBorder="1" applyAlignment="1">
      <alignment vertical="center" wrapText="1"/>
    </xf>
    <xf numFmtId="0" fontId="11" fillId="0" borderId="39" xfId="1519" applyFont="1" applyBorder="1" applyAlignment="1">
      <alignment vertical="center" wrapText="1"/>
    </xf>
    <xf numFmtId="0" fontId="11" fillId="0" borderId="53" xfId="1519" applyFont="1" applyBorder="1" applyAlignment="1">
      <alignment vertical="center" wrapText="1"/>
    </xf>
    <xf numFmtId="178" fontId="11" fillId="0" borderId="53" xfId="1519" applyNumberFormat="1" applyFont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1" fillId="0" borderId="39" xfId="0" applyFont="1" applyFill="1" applyBorder="1" applyAlignment="1">
      <alignment vertical="center" wrapText="1"/>
    </xf>
    <xf numFmtId="176" fontId="86" fillId="0" borderId="1" xfId="0" applyNumberFormat="1" applyFont="1" applyBorder="1" applyAlignment="1">
      <alignment vertical="center"/>
    </xf>
    <xf numFmtId="3" fontId="86" fillId="0" borderId="1" xfId="0" applyNumberFormat="1" applyFont="1" applyBorder="1" applyAlignment="1">
      <alignment vertical="center"/>
    </xf>
    <xf numFmtId="3" fontId="86" fillId="0" borderId="35" xfId="0" applyNumberFormat="1" applyFont="1" applyBorder="1" applyAlignment="1">
      <alignment vertical="center"/>
    </xf>
    <xf numFmtId="0" fontId="86" fillId="0" borderId="0" xfId="0" applyFont="1"/>
    <xf numFmtId="3" fontId="86" fillId="0" borderId="0" xfId="0" applyNumberFormat="1" applyFont="1"/>
    <xf numFmtId="0" fontId="58" fillId="73" borderId="25" xfId="1" applyFont="1" applyFill="1" applyBorder="1" applyAlignment="1">
      <alignment vertical="center" wrapText="1"/>
    </xf>
    <xf numFmtId="0" fontId="86" fillId="0" borderId="0" xfId="0" applyFont="1" applyAlignment="1">
      <alignment vertical="center"/>
    </xf>
    <xf numFmtId="172" fontId="58" fillId="73" borderId="44" xfId="1" applyNumberFormat="1" applyFont="1" applyFill="1" applyBorder="1" applyAlignment="1">
      <alignment horizontal="center" vertical="center" wrapText="1"/>
    </xf>
    <xf numFmtId="0" fontId="58" fillId="73" borderId="45" xfId="1" applyFont="1" applyFill="1" applyBorder="1" applyAlignment="1">
      <alignment horizontal="center" vertical="center" wrapText="1"/>
    </xf>
    <xf numFmtId="0" fontId="11" fillId="0" borderId="34" xfId="1" applyFont="1" applyBorder="1" applyAlignment="1">
      <alignment horizontal="left" vertical="center" wrapText="1"/>
    </xf>
    <xf numFmtId="3" fontId="11" fillId="0" borderId="1" xfId="1" applyNumberFormat="1" applyFont="1" applyBorder="1" applyAlignment="1">
      <alignment horizontal="right" vertical="center" wrapText="1"/>
    </xf>
    <xf numFmtId="17" fontId="86" fillId="0" borderId="0" xfId="0" applyNumberFormat="1" applyFont="1" applyAlignment="1">
      <alignment horizontal="left"/>
    </xf>
    <xf numFmtId="3" fontId="88" fillId="0" borderId="0" xfId="0" applyNumberFormat="1" applyFont="1" applyFill="1"/>
    <xf numFmtId="0" fontId="88" fillId="0" borderId="0" xfId="0" applyFont="1"/>
    <xf numFmtId="14" fontId="86" fillId="0" borderId="0" xfId="0" applyNumberFormat="1" applyFont="1"/>
    <xf numFmtId="0" fontId="11" fillId="0" borderId="34" xfId="0" applyFont="1" applyBorder="1" applyAlignment="1">
      <alignment vertical="center"/>
    </xf>
    <xf numFmtId="0" fontId="11" fillId="0" borderId="34" xfId="0" applyFont="1" applyBorder="1" applyAlignment="1">
      <alignment horizontal="justify" vertical="center" wrapText="1"/>
    </xf>
    <xf numFmtId="3" fontId="11" fillId="0" borderId="1" xfId="0" applyNumberFormat="1" applyFont="1" applyFill="1" applyBorder="1" applyAlignment="1">
      <alignment horizontal="right" vertical="center" wrapText="1"/>
    </xf>
    <xf numFmtId="3" fontId="11" fillId="0" borderId="35" xfId="0" applyNumberFormat="1" applyFont="1" applyFill="1" applyBorder="1" applyAlignment="1">
      <alignment horizontal="right" vertical="center" wrapText="1"/>
    </xf>
    <xf numFmtId="0" fontId="11" fillId="0" borderId="39" xfId="0" applyFont="1" applyBorder="1" applyAlignment="1">
      <alignment vertical="center"/>
    </xf>
    <xf numFmtId="0" fontId="11" fillId="0" borderId="34" xfId="1541" applyFont="1" applyBorder="1" applyAlignment="1">
      <alignment vertical="center" wrapText="1"/>
    </xf>
    <xf numFmtId="3" fontId="11" fillId="0" borderId="1" xfId="1541" applyNumberFormat="1" applyFont="1" applyBorder="1" applyAlignment="1">
      <alignment horizontal="right" vertical="center"/>
    </xf>
    <xf numFmtId="3" fontId="11" fillId="0" borderId="35" xfId="1541" applyNumberFormat="1" applyFont="1" applyBorder="1" applyAlignment="1">
      <alignment horizontal="right" vertical="center"/>
    </xf>
    <xf numFmtId="3" fontId="11" fillId="0" borderId="1" xfId="1541" applyNumberFormat="1" applyFont="1" applyBorder="1" applyAlignment="1">
      <alignment horizontal="center" vertical="center"/>
    </xf>
    <xf numFmtId="3" fontId="88" fillId="0" borderId="0" xfId="0" applyNumberFormat="1" applyFont="1"/>
    <xf numFmtId="183" fontId="11" fillId="0" borderId="0" xfId="1356" applyNumberFormat="1" applyFont="1"/>
    <xf numFmtId="3" fontId="11" fillId="0" borderId="1" xfId="1541" applyNumberFormat="1" applyFont="1" applyBorder="1" applyAlignment="1">
      <alignment horizontal="left" vertical="center"/>
    </xf>
    <xf numFmtId="3" fontId="89" fillId="0" borderId="0" xfId="0" applyNumberFormat="1" applyFont="1"/>
    <xf numFmtId="0" fontId="11" fillId="0" borderId="34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35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3" fontId="11" fillId="0" borderId="35" xfId="0" applyNumberFormat="1" applyFont="1" applyBorder="1" applyAlignment="1">
      <alignment horizontal="right" vertical="center" wrapText="1"/>
    </xf>
    <xf numFmtId="0" fontId="11" fillId="0" borderId="39" xfId="0" applyFont="1" applyBorder="1" applyAlignment="1">
      <alignment vertical="center" wrapText="1"/>
    </xf>
    <xf numFmtId="0" fontId="58" fillId="0" borderId="0" xfId="1484" applyFont="1"/>
    <xf numFmtId="0" fontId="11" fillId="0" borderId="0" xfId="1484" applyFont="1"/>
    <xf numFmtId="175" fontId="11" fillId="0" borderId="0" xfId="1370" applyNumberFormat="1" applyFont="1"/>
    <xf numFmtId="0" fontId="11" fillId="0" borderId="34" xfId="1484" applyFont="1" applyBorder="1" applyAlignment="1">
      <alignment horizontal="justify" vertical="center" wrapText="1"/>
    </xf>
    <xf numFmtId="3" fontId="66" fillId="0" borderId="0" xfId="1484" applyNumberFormat="1" applyFont="1"/>
    <xf numFmtId="170" fontId="58" fillId="0" borderId="0" xfId="1370" applyFont="1" applyAlignment="1">
      <alignment horizontal="center"/>
    </xf>
    <xf numFmtId="0" fontId="11" fillId="0" borderId="0" xfId="1484" applyFont="1" applyFill="1"/>
    <xf numFmtId="0" fontId="58" fillId="0" borderId="0" xfId="0" applyFont="1" applyFill="1" applyBorder="1"/>
    <xf numFmtId="0" fontId="11" fillId="0" borderId="0" xfId="0" applyFont="1" applyFill="1"/>
    <xf numFmtId="3" fontId="58" fillId="0" borderId="1" xfId="0" applyNumberFormat="1" applyFont="1" applyBorder="1" applyAlignment="1">
      <alignment horizontal="right" vertical="center"/>
    </xf>
    <xf numFmtId="3" fontId="58" fillId="0" borderId="35" xfId="0" applyNumberFormat="1" applyFont="1" applyBorder="1" applyAlignment="1">
      <alignment horizontal="right" vertical="center"/>
    </xf>
    <xf numFmtId="3" fontId="11" fillId="0" borderId="1" xfId="0" applyNumberFormat="1" applyFont="1" applyBorder="1" applyAlignment="1">
      <alignment horizontal="right" vertical="center"/>
    </xf>
    <xf numFmtId="3" fontId="11" fillId="0" borderId="35" xfId="0" applyNumberFormat="1" applyFont="1" applyBorder="1" applyAlignment="1">
      <alignment horizontal="right" vertical="center"/>
    </xf>
    <xf numFmtId="3" fontId="58" fillId="0" borderId="0" xfId="0" applyNumberFormat="1" applyFont="1" applyBorder="1" applyAlignment="1">
      <alignment horizontal="right"/>
    </xf>
    <xf numFmtId="3" fontId="11" fillId="0" borderId="53" xfId="0" applyNumberFormat="1" applyFont="1" applyBorder="1" applyAlignment="1">
      <alignment horizontal="right" vertical="center"/>
    </xf>
    <xf numFmtId="3" fontId="11" fillId="0" borderId="36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horizontal="right" vertical="center"/>
    </xf>
    <xf numFmtId="0" fontId="58" fillId="0" borderId="34" xfId="0" applyFont="1" applyBorder="1" applyAlignment="1">
      <alignment vertical="center" wrapText="1"/>
    </xf>
    <xf numFmtId="171" fontId="11" fillId="0" borderId="0" xfId="0" applyNumberFormat="1" applyFont="1"/>
    <xf numFmtId="0" fontId="58" fillId="0" borderId="0" xfId="0" applyFont="1" applyFill="1"/>
    <xf numFmtId="0" fontId="58" fillId="0" borderId="0" xfId="0" applyFont="1" applyFill="1" applyBorder="1" applyAlignment="1">
      <alignment wrapText="1"/>
    </xf>
    <xf numFmtId="0" fontId="11" fillId="0" borderId="51" xfId="0" applyFont="1" applyBorder="1" applyAlignment="1">
      <alignment vertical="center" wrapText="1"/>
    </xf>
    <xf numFmtId="3" fontId="11" fillId="0" borderId="57" xfId="0" applyNumberFormat="1" applyFont="1" applyBorder="1" applyAlignment="1">
      <alignment horizontal="right" vertical="center"/>
    </xf>
    <xf numFmtId="3" fontId="11" fillId="0" borderId="52" xfId="0" applyNumberFormat="1" applyFont="1" applyBorder="1" applyAlignment="1">
      <alignment horizontal="right" vertical="center"/>
    </xf>
    <xf numFmtId="170" fontId="66" fillId="0" borderId="0" xfId="1370" applyFont="1"/>
    <xf numFmtId="0" fontId="86" fillId="0" borderId="34" xfId="0" applyFont="1" applyBorder="1" applyAlignment="1">
      <alignment horizontal="left" vertical="center"/>
    </xf>
    <xf numFmtId="0" fontId="86" fillId="0" borderId="1" xfId="0" applyFont="1" applyBorder="1" applyAlignment="1">
      <alignment vertical="center"/>
    </xf>
    <xf numFmtId="0" fontId="66" fillId="0" borderId="0" xfId="0" applyFont="1" applyAlignment="1">
      <alignment horizontal="right"/>
    </xf>
    <xf numFmtId="175" fontId="58" fillId="0" borderId="0" xfId="1370" applyNumberFormat="1" applyFont="1"/>
    <xf numFmtId="0" fontId="11" fillId="0" borderId="0" xfId="0" applyFont="1" applyBorder="1" applyAlignment="1">
      <alignment wrapText="1"/>
    </xf>
    <xf numFmtId="3" fontId="11" fillId="0" borderId="0" xfId="0" applyNumberFormat="1" applyFont="1" applyFill="1"/>
    <xf numFmtId="3" fontId="11" fillId="0" borderId="58" xfId="0" applyNumberFormat="1" applyFont="1" applyFill="1" applyBorder="1" applyAlignment="1">
      <alignment horizontal="right"/>
    </xf>
    <xf numFmtId="3" fontId="11" fillId="0" borderId="59" xfId="0" applyNumberFormat="1" applyFont="1" applyFill="1" applyBorder="1" applyAlignment="1">
      <alignment horizontal="right" vertical="center" wrapText="1"/>
    </xf>
    <xf numFmtId="3" fontId="66" fillId="0" borderId="0" xfId="0" applyNumberFormat="1" applyFont="1" applyAlignment="1">
      <alignment horizontal="center"/>
    </xf>
    <xf numFmtId="0" fontId="58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3" fontId="11" fillId="0" borderId="60" xfId="0" applyNumberFormat="1" applyFont="1" applyBorder="1" applyAlignment="1">
      <alignment horizontal="right" vertical="center"/>
    </xf>
    <xf numFmtId="0" fontId="89" fillId="0" borderId="0" xfId="0" applyFont="1"/>
    <xf numFmtId="0" fontId="58" fillId="73" borderId="25" xfId="0" applyFont="1" applyFill="1" applyBorder="1" applyAlignment="1">
      <alignment vertical="center" wrapText="1"/>
    </xf>
    <xf numFmtId="0" fontId="58" fillId="0" borderId="34" xfId="0" applyFont="1" applyFill="1" applyBorder="1" applyAlignment="1">
      <alignment horizontal="justify" vertical="center" wrapText="1"/>
    </xf>
    <xf numFmtId="4" fontId="1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0" fontId="58" fillId="0" borderId="0" xfId="0" applyFont="1" applyAlignment="1">
      <alignment horizontal="right"/>
    </xf>
    <xf numFmtId="0" fontId="11" fillId="0" borderId="0" xfId="1547" applyFont="1"/>
    <xf numFmtId="0" fontId="11" fillId="0" borderId="0" xfId="1547" applyFont="1" applyFill="1" applyBorder="1"/>
    <xf numFmtId="0" fontId="58" fillId="0" borderId="34" xfId="1547" applyFont="1" applyBorder="1" applyAlignment="1">
      <alignment horizontal="justify" vertical="center" wrapText="1"/>
    </xf>
    <xf numFmtId="3" fontId="11" fillId="0" borderId="1" xfId="1547" applyNumberFormat="1" applyFont="1" applyBorder="1" applyAlignment="1">
      <alignment horizontal="right" vertical="center" wrapText="1"/>
    </xf>
    <xf numFmtId="0" fontId="11" fillId="0" borderId="35" xfId="1547" applyFont="1" applyBorder="1" applyAlignment="1">
      <alignment horizontal="justify" vertical="center" wrapText="1"/>
    </xf>
    <xf numFmtId="0" fontId="11" fillId="0" borderId="34" xfId="1547" applyFont="1" applyBorder="1" applyAlignment="1">
      <alignment horizontal="justify" vertical="center" wrapText="1"/>
    </xf>
    <xf numFmtId="3" fontId="11" fillId="0" borderId="35" xfId="1547" applyNumberFormat="1" applyFont="1" applyBorder="1" applyAlignment="1">
      <alignment horizontal="right" vertical="center" wrapText="1"/>
    </xf>
    <xf numFmtId="3" fontId="11" fillId="0" borderId="0" xfId="1547" applyNumberFormat="1" applyFont="1"/>
    <xf numFmtId="3" fontId="66" fillId="0" borderId="0" xfId="1547" applyNumberFormat="1" applyFont="1"/>
    <xf numFmtId="0" fontId="11" fillId="0" borderId="34" xfId="1547" applyFont="1" applyFill="1" applyBorder="1" applyAlignment="1">
      <alignment horizontal="left" vertical="center" wrapText="1"/>
    </xf>
    <xf numFmtId="3" fontId="11" fillId="0" borderId="1" xfId="1547" applyNumberFormat="1" applyFont="1" applyFill="1" applyBorder="1" applyAlignment="1">
      <alignment horizontal="right" vertical="center" wrapText="1"/>
    </xf>
    <xf numFmtId="3" fontId="11" fillId="0" borderId="35" xfId="1547" applyNumberFormat="1" applyFont="1" applyFill="1" applyBorder="1" applyAlignment="1">
      <alignment horizontal="right" vertical="center" wrapText="1"/>
    </xf>
    <xf numFmtId="0" fontId="11" fillId="0" borderId="0" xfId="1547" applyFont="1" applyBorder="1" applyAlignment="1">
      <alignment horizontal="center"/>
    </xf>
    <xf numFmtId="0" fontId="58" fillId="0" borderId="0" xfId="1547" applyFont="1" applyFill="1" applyBorder="1" applyAlignment="1">
      <alignment horizontal="left" vertical="center" wrapText="1"/>
    </xf>
    <xf numFmtId="3" fontId="66" fillId="0" borderId="0" xfId="1547" applyNumberFormat="1" applyFont="1" applyFill="1" applyBorder="1" applyAlignment="1">
      <alignment horizontal="right" vertical="center" wrapText="1"/>
    </xf>
    <xf numFmtId="3" fontId="66" fillId="0" borderId="0" xfId="1547" applyNumberFormat="1" applyFont="1" applyFill="1"/>
    <xf numFmtId="0" fontId="11" fillId="0" borderId="0" xfId="1547" applyFont="1" applyFill="1"/>
    <xf numFmtId="3" fontId="11" fillId="0" borderId="1" xfId="1547" applyNumberFormat="1" applyFont="1" applyBorder="1" applyAlignment="1">
      <alignment horizontal="center" vertical="center" wrapText="1"/>
    </xf>
    <xf numFmtId="49" fontId="11" fillId="0" borderId="35" xfId="1547" applyNumberFormat="1" applyFont="1" applyBorder="1" applyAlignment="1">
      <alignment horizontal="center" vertical="center" wrapText="1"/>
    </xf>
    <xf numFmtId="187" fontId="11" fillId="0" borderId="0" xfId="1356" applyNumberFormat="1" applyFont="1"/>
    <xf numFmtId="185" fontId="11" fillId="0" borderId="1" xfId="1611" applyNumberFormat="1" applyFont="1" applyBorder="1" applyAlignment="1">
      <alignment horizontal="center" vertical="center" wrapText="1"/>
    </xf>
    <xf numFmtId="0" fontId="11" fillId="0" borderId="39" xfId="1547" applyFont="1" applyBorder="1" applyAlignment="1">
      <alignment horizontal="justify" vertical="center" wrapText="1"/>
    </xf>
    <xf numFmtId="185" fontId="11" fillId="0" borderId="53" xfId="1611" applyNumberFormat="1" applyFont="1" applyBorder="1" applyAlignment="1">
      <alignment horizontal="center" vertical="center" wrapText="1"/>
    </xf>
    <xf numFmtId="3" fontId="11" fillId="0" borderId="53" xfId="1547" applyNumberFormat="1" applyFont="1" applyBorder="1" applyAlignment="1">
      <alignment horizontal="right" vertical="center" wrapText="1"/>
    </xf>
    <xf numFmtId="3" fontId="11" fillId="0" borderId="36" xfId="1547" applyNumberFormat="1" applyFont="1" applyBorder="1" applyAlignment="1">
      <alignment horizontal="right" vertical="center" wrapText="1"/>
    </xf>
    <xf numFmtId="3" fontId="58" fillId="0" borderId="0" xfId="1547" applyNumberFormat="1" applyFont="1" applyFill="1" applyBorder="1" applyAlignment="1">
      <alignment horizontal="right" vertical="center" wrapText="1"/>
    </xf>
    <xf numFmtId="0" fontId="58" fillId="73" borderId="25" xfId="1547" applyFont="1" applyFill="1" applyBorder="1" applyAlignment="1">
      <alignment vertical="center"/>
    </xf>
    <xf numFmtId="0" fontId="11" fillId="0" borderId="34" xfId="1547" applyFont="1" applyBorder="1" applyAlignment="1">
      <alignment vertical="center" wrapText="1"/>
    </xf>
    <xf numFmtId="0" fontId="11" fillId="0" borderId="1" xfId="1547" applyFont="1" applyBorder="1" applyAlignment="1">
      <alignment vertical="center" wrapText="1"/>
    </xf>
    <xf numFmtId="3" fontId="11" fillId="0" borderId="34" xfId="1484" applyNumberFormat="1" applyFont="1" applyBorder="1" applyAlignment="1">
      <alignment horizontal="left" vertical="center" wrapText="1"/>
    </xf>
    <xf numFmtId="0" fontId="11" fillId="0" borderId="53" xfId="0" applyFont="1" applyBorder="1" applyAlignment="1">
      <alignment horizontal="center" vertical="center" wrapText="1"/>
    </xf>
    <xf numFmtId="0" fontId="87" fillId="0" borderId="0" xfId="0" applyFont="1"/>
    <xf numFmtId="3" fontId="66" fillId="0" borderId="0" xfId="0" applyNumberFormat="1" applyFont="1" applyAlignment="1">
      <alignment vertical="center"/>
    </xf>
    <xf numFmtId="3" fontId="58" fillId="0" borderId="0" xfId="0" applyNumberFormat="1" applyFont="1" applyFill="1" applyBorder="1" applyAlignment="1">
      <alignment horizontal="justify" vertical="top" wrapText="1"/>
    </xf>
    <xf numFmtId="3" fontId="11" fillId="0" borderId="46" xfId="0" applyNumberFormat="1" applyFont="1" applyFill="1" applyBorder="1" applyAlignment="1">
      <alignment horizontal="justify" vertical="top" wrapText="1"/>
    </xf>
    <xf numFmtId="3" fontId="66" fillId="0" borderId="46" xfId="0" applyNumberFormat="1" applyFont="1" applyBorder="1"/>
    <xf numFmtId="3" fontId="11" fillId="0" borderId="0" xfId="0" applyNumberFormat="1" applyFont="1" applyFill="1" applyBorder="1" applyAlignment="1">
      <alignment horizontal="justify" vertical="top" wrapText="1"/>
    </xf>
    <xf numFmtId="0" fontId="58" fillId="0" borderId="34" xfId="0" applyFont="1" applyBorder="1" applyAlignment="1">
      <alignment horizontal="justify" vertical="center" wrapText="1"/>
    </xf>
    <xf numFmtId="3" fontId="58" fillId="0" borderId="1" xfId="0" applyNumberFormat="1" applyFont="1" applyBorder="1" applyAlignment="1">
      <alignment horizontal="right" vertical="center" wrapText="1"/>
    </xf>
    <xf numFmtId="3" fontId="58" fillId="0" borderId="35" xfId="0" applyNumberFormat="1" applyFont="1" applyBorder="1" applyAlignment="1">
      <alignment horizontal="right" vertical="center" wrapText="1"/>
    </xf>
    <xf numFmtId="3" fontId="66" fillId="0" borderId="0" xfId="0" applyNumberFormat="1" applyFont="1" applyAlignment="1">
      <alignment vertical="top"/>
    </xf>
    <xf numFmtId="3" fontId="58" fillId="0" borderId="1" xfId="0" applyNumberFormat="1" applyFont="1" applyFill="1" applyBorder="1" applyAlignment="1">
      <alignment horizontal="right" vertical="center" wrapText="1"/>
    </xf>
    <xf numFmtId="3" fontId="11" fillId="0" borderId="60" xfId="0" applyNumberFormat="1" applyFont="1" applyFill="1" applyBorder="1" applyAlignment="1">
      <alignment horizontal="right" vertical="center" wrapText="1"/>
    </xf>
    <xf numFmtId="10" fontId="86" fillId="0" borderId="0" xfId="1611" applyNumberFormat="1" applyFont="1"/>
    <xf numFmtId="3" fontId="58" fillId="0" borderId="35" xfId="0" applyNumberFormat="1" applyFont="1" applyFill="1" applyBorder="1" applyAlignment="1">
      <alignment horizontal="right" vertical="center" wrapText="1"/>
    </xf>
    <xf numFmtId="3" fontId="11" fillId="0" borderId="1" xfId="0" applyNumberFormat="1" applyFont="1" applyBorder="1" applyAlignment="1">
      <alignment vertical="center"/>
    </xf>
    <xf numFmtId="3" fontId="11" fillId="0" borderId="35" xfId="0" applyNumberFormat="1" applyFont="1" applyBorder="1" applyAlignment="1">
      <alignment vertical="center"/>
    </xf>
    <xf numFmtId="179" fontId="86" fillId="0" borderId="0" xfId="0" applyNumberFormat="1" applyFont="1"/>
    <xf numFmtId="3" fontId="11" fillId="0" borderId="1" xfId="1611" applyNumberFormat="1" applyFont="1" applyBorder="1" applyAlignment="1">
      <alignment horizontal="right" vertical="center" wrapText="1"/>
    </xf>
    <xf numFmtId="3" fontId="11" fillId="0" borderId="35" xfId="1611" applyNumberFormat="1" applyFont="1" applyBorder="1" applyAlignment="1">
      <alignment horizontal="right" vertical="center" wrapText="1"/>
    </xf>
    <xf numFmtId="0" fontId="11" fillId="0" borderId="0" xfId="0" applyFont="1" applyBorder="1" applyAlignment="1">
      <alignment horizontal="justify" vertical="top" wrapText="1"/>
    </xf>
    <xf numFmtId="3" fontId="11" fillId="0" borderId="0" xfId="1611" applyNumberFormat="1" applyFont="1" applyBorder="1" applyAlignment="1">
      <alignment horizontal="right" vertical="center" wrapText="1"/>
    </xf>
    <xf numFmtId="3" fontId="11" fillId="0" borderId="0" xfId="0" applyNumberFormat="1" applyFont="1" applyBorder="1" applyAlignment="1">
      <alignment horizontal="right" vertical="center" wrapText="1"/>
    </xf>
    <xf numFmtId="3" fontId="66" fillId="0" borderId="0" xfId="1611" applyNumberFormat="1" applyFont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3" fontId="58" fillId="0" borderId="0" xfId="0" applyNumberFormat="1" applyFont="1" applyFill="1" applyBorder="1" applyAlignment="1">
      <alignment vertical="center" wrapText="1"/>
    </xf>
    <xf numFmtId="3" fontId="11" fillId="0" borderId="0" xfId="0" applyNumberFormat="1" applyFont="1" applyBorder="1" applyAlignment="1">
      <alignment vertical="top" wrapText="1"/>
    </xf>
    <xf numFmtId="0" fontId="58" fillId="0" borderId="34" xfId="1543" applyFont="1" applyBorder="1" applyAlignment="1">
      <alignment vertical="center"/>
    </xf>
    <xf numFmtId="3" fontId="58" fillId="0" borderId="1" xfId="1543" applyNumberFormat="1" applyFont="1" applyBorder="1" applyAlignment="1">
      <alignment vertical="center"/>
    </xf>
    <xf numFmtId="3" fontId="58" fillId="0" borderId="35" xfId="1543" applyNumberFormat="1" applyFont="1" applyBorder="1" applyAlignment="1">
      <alignment vertical="center"/>
    </xf>
    <xf numFmtId="0" fontId="11" fillId="0" borderId="34" xfId="1543" applyFont="1" applyBorder="1" applyAlignment="1">
      <alignment vertical="center"/>
    </xf>
    <xf numFmtId="3" fontId="11" fillId="0" borderId="1" xfId="1543" applyNumberFormat="1" applyFont="1" applyBorder="1" applyAlignment="1">
      <alignment vertical="center"/>
    </xf>
    <xf numFmtId="3" fontId="11" fillId="0" borderId="35" xfId="1543" applyNumberFormat="1" applyFont="1" applyBorder="1" applyAlignment="1">
      <alignment vertical="center"/>
    </xf>
    <xf numFmtId="0" fontId="58" fillId="0" borderId="34" xfId="1543" applyFont="1" applyFill="1" applyBorder="1" applyAlignment="1">
      <alignment vertical="center"/>
    </xf>
    <xf numFmtId="3" fontId="58" fillId="0" borderId="1" xfId="1543" applyNumberFormat="1" applyFont="1" applyFill="1" applyBorder="1" applyAlignment="1">
      <alignment vertical="center"/>
    </xf>
    <xf numFmtId="3" fontId="58" fillId="0" borderId="35" xfId="1543" applyNumberFormat="1" applyFont="1" applyFill="1" applyBorder="1" applyAlignment="1">
      <alignment vertical="center"/>
    </xf>
    <xf numFmtId="0" fontId="58" fillId="0" borderId="27" xfId="1543" applyFont="1" applyFill="1" applyBorder="1" applyAlignment="1">
      <alignment vertical="center"/>
    </xf>
    <xf numFmtId="3" fontId="58" fillId="0" borderId="27" xfId="1543" applyNumberFormat="1" applyFont="1" applyFill="1" applyBorder="1" applyAlignment="1">
      <alignment vertical="center"/>
    </xf>
    <xf numFmtId="0" fontId="58" fillId="0" borderId="26" xfId="1543" applyFont="1" applyBorder="1" applyAlignment="1">
      <alignment vertical="center"/>
    </xf>
    <xf numFmtId="3" fontId="58" fillId="0" borderId="26" xfId="1543" applyNumberFormat="1" applyFont="1" applyBorder="1" applyAlignment="1">
      <alignment vertical="center"/>
    </xf>
    <xf numFmtId="0" fontId="11" fillId="0" borderId="26" xfId="1543" applyFont="1" applyBorder="1" applyAlignment="1">
      <alignment vertical="center"/>
    </xf>
    <xf numFmtId="3" fontId="11" fillId="0" borderId="26" xfId="1543" applyNumberFormat="1" applyFont="1" applyBorder="1" applyAlignment="1">
      <alignment vertical="center"/>
    </xf>
    <xf numFmtId="0" fontId="11" fillId="0" borderId="0" xfId="0" applyFont="1" applyAlignment="1">
      <alignment horizontal="justify"/>
    </xf>
    <xf numFmtId="0" fontId="58" fillId="0" borderId="34" xfId="1520" applyFont="1" applyBorder="1" applyAlignment="1">
      <alignment vertical="center" wrapText="1"/>
    </xf>
    <xf numFmtId="0" fontId="11" fillId="0" borderId="34" xfId="1520" applyFont="1" applyBorder="1" applyAlignment="1">
      <alignment vertical="center" wrapText="1"/>
    </xf>
    <xf numFmtId="0" fontId="11" fillId="0" borderId="0" xfId="1542" applyFont="1"/>
    <xf numFmtId="10" fontId="11" fillId="0" borderId="35" xfId="1626" applyNumberFormat="1" applyFont="1" applyBorder="1" applyAlignment="1">
      <alignment horizontal="center" vertical="center"/>
    </xf>
    <xf numFmtId="187" fontId="88" fillId="0" borderId="0" xfId="1356" applyNumberFormat="1" applyFont="1"/>
    <xf numFmtId="4" fontId="88" fillId="0" borderId="0" xfId="0" applyNumberFormat="1" applyFont="1"/>
    <xf numFmtId="3" fontId="11" fillId="0" borderId="1" xfId="1541" applyNumberFormat="1" applyFont="1" applyFill="1" applyBorder="1" applyAlignment="1">
      <alignment horizontal="right" vertical="center"/>
    </xf>
    <xf numFmtId="3" fontId="11" fillId="0" borderId="35" xfId="1541" applyNumberFormat="1" applyFont="1" applyFill="1" applyBorder="1" applyAlignment="1">
      <alignment horizontal="right" vertical="center"/>
    </xf>
    <xf numFmtId="3" fontId="11" fillId="0" borderId="1" xfId="0" applyNumberFormat="1" applyFont="1" applyBorder="1" applyAlignment="1">
      <alignment horizontal="center" vertical="center"/>
    </xf>
    <xf numFmtId="49" fontId="11" fillId="69" borderId="1" xfId="1484" applyNumberFormat="1" applyFont="1" applyFill="1" applyBorder="1" applyAlignment="1">
      <alignment horizontal="center" vertical="center" wrapText="1"/>
    </xf>
    <xf numFmtId="3" fontId="11" fillId="0" borderId="0" xfId="1484" applyNumberFormat="1" applyFont="1"/>
    <xf numFmtId="0" fontId="67" fillId="0" borderId="0" xfId="0" applyFont="1"/>
    <xf numFmtId="0" fontId="87" fillId="73" borderId="65" xfId="0" applyFont="1" applyFill="1" applyBorder="1" applyAlignment="1">
      <alignment vertical="center" wrapText="1"/>
    </xf>
    <xf numFmtId="0" fontId="58" fillId="73" borderId="66" xfId="1520" applyFont="1" applyFill="1" applyBorder="1" applyAlignment="1">
      <alignment horizontal="center" vertical="center" wrapText="1"/>
    </xf>
    <xf numFmtId="0" fontId="90" fillId="0" borderId="0" xfId="0" applyFont="1"/>
    <xf numFmtId="3" fontId="90" fillId="0" borderId="0" xfId="0" applyNumberFormat="1" applyFont="1"/>
    <xf numFmtId="3" fontId="90" fillId="0" borderId="71" xfId="0" applyNumberFormat="1" applyFont="1" applyBorder="1" applyAlignment="1">
      <alignment horizontal="center" vertical="center"/>
    </xf>
    <xf numFmtId="3" fontId="90" fillId="0" borderId="48" xfId="0" applyNumberFormat="1" applyFont="1" applyBorder="1" applyAlignment="1">
      <alignment horizontal="center" vertical="center"/>
    </xf>
    <xf numFmtId="10" fontId="92" fillId="0" borderId="48" xfId="1611" applyNumberFormat="1" applyFont="1" applyBorder="1" applyAlignment="1">
      <alignment horizontal="center" vertical="center"/>
    </xf>
    <xf numFmtId="0" fontId="93" fillId="0" borderId="0" xfId="0" applyFont="1"/>
    <xf numFmtId="0" fontId="92" fillId="0" borderId="67" xfId="0" applyFont="1" applyFill="1" applyBorder="1" applyAlignment="1">
      <alignment horizontal="left" vertical="center"/>
    </xf>
    <xf numFmtId="3" fontId="90" fillId="0" borderId="48" xfId="0" applyNumberFormat="1" applyFont="1" applyBorder="1" applyAlignment="1">
      <alignment vertical="center"/>
    </xf>
    <xf numFmtId="0" fontId="90" fillId="0" borderId="67" xfId="0" applyFont="1" applyFill="1" applyBorder="1" applyAlignment="1">
      <alignment vertical="center"/>
    </xf>
    <xf numFmtId="0" fontId="90" fillId="0" borderId="0" xfId="0" applyFont="1" applyAlignment="1">
      <alignment vertical="center"/>
    </xf>
    <xf numFmtId="3" fontId="90" fillId="0" borderId="0" xfId="0" applyNumberFormat="1" applyFont="1" applyAlignment="1">
      <alignment vertical="center"/>
    </xf>
    <xf numFmtId="0" fontId="93" fillId="0" borderId="0" xfId="0" applyFont="1" applyAlignment="1">
      <alignment vertical="center"/>
    </xf>
    <xf numFmtId="0" fontId="11" fillId="0" borderId="1" xfId="1541" applyFont="1" applyBorder="1" applyAlignment="1">
      <alignment horizontal="center" vertical="center"/>
    </xf>
    <xf numFmtId="0" fontId="70" fillId="0" borderId="0" xfId="0" applyFont="1" applyFill="1"/>
    <xf numFmtId="0" fontId="72" fillId="0" borderId="0" xfId="0" applyFont="1" applyFill="1"/>
    <xf numFmtId="0" fontId="73" fillId="0" borderId="0" xfId="0" applyFont="1" applyFill="1"/>
    <xf numFmtId="0" fontId="69" fillId="0" borderId="0" xfId="0" applyFont="1" applyFill="1" applyBorder="1"/>
    <xf numFmtId="0" fontId="70" fillId="0" borderId="0" xfId="0" applyFont="1" applyFill="1" applyAlignment="1">
      <alignment horizontal="center"/>
    </xf>
    <xf numFmtId="0" fontId="11" fillId="0" borderId="34" xfId="1546" applyFont="1" applyFill="1" applyBorder="1" applyAlignment="1" applyProtection="1">
      <alignment vertical="center" wrapText="1"/>
    </xf>
    <xf numFmtId="0" fontId="58" fillId="0" borderId="34" xfId="0" applyFont="1" applyBorder="1" applyAlignment="1">
      <alignment horizontal="left" vertical="center" wrapText="1"/>
    </xf>
    <xf numFmtId="0" fontId="58" fillId="0" borderId="67" xfId="1520" applyFont="1" applyFill="1" applyBorder="1" applyAlignment="1">
      <alignment vertical="center"/>
    </xf>
    <xf numFmtId="172" fontId="58" fillId="73" borderId="64" xfId="1" applyNumberFormat="1" applyFont="1" applyFill="1" applyBorder="1" applyAlignment="1">
      <alignment horizontal="center" vertical="center" wrapText="1"/>
    </xf>
    <xf numFmtId="3" fontId="58" fillId="73" borderId="60" xfId="1" applyNumberFormat="1" applyFont="1" applyFill="1" applyBorder="1" applyAlignment="1">
      <alignment horizontal="right" vertical="center" wrapText="1"/>
    </xf>
    <xf numFmtId="0" fontId="106" fillId="0" borderId="0" xfId="1485"/>
    <xf numFmtId="0" fontId="106" fillId="0" borderId="0" xfId="1477"/>
    <xf numFmtId="3" fontId="106" fillId="0" borderId="0" xfId="1477" applyNumberFormat="1"/>
    <xf numFmtId="0" fontId="106" fillId="0" borderId="0" xfId="1477" applyAlignment="1">
      <alignment vertical="center"/>
    </xf>
    <xf numFmtId="0" fontId="92" fillId="0" borderId="34" xfId="1542" applyFont="1" applyBorder="1" applyAlignment="1">
      <alignment vertical="center" wrapText="1"/>
    </xf>
    <xf numFmtId="3" fontId="92" fillId="0" borderId="1" xfId="1542" applyNumberFormat="1" applyFont="1" applyBorder="1" applyAlignment="1">
      <alignment horizontal="right" vertical="center"/>
    </xf>
    <xf numFmtId="10" fontId="92" fillId="0" borderId="1" xfId="1542" applyNumberFormat="1" applyFont="1" applyBorder="1" applyAlignment="1">
      <alignment horizontal="center" vertical="center"/>
    </xf>
    <xf numFmtId="10" fontId="92" fillId="0" borderId="35" xfId="1542" applyNumberFormat="1" applyFont="1" applyBorder="1" applyAlignment="1">
      <alignment horizontal="center" vertical="center"/>
    </xf>
    <xf numFmtId="0" fontId="84" fillId="0" borderId="0" xfId="0" applyFont="1"/>
    <xf numFmtId="167" fontId="84" fillId="0" borderId="1" xfId="1356" applyFont="1" applyBorder="1" applyAlignment="1">
      <alignment horizontal="center" vertical="center"/>
    </xf>
    <xf numFmtId="167" fontId="84" fillId="0" borderId="35" xfId="1356" applyFont="1" applyBorder="1" applyAlignment="1">
      <alignment horizontal="center" vertical="center"/>
    </xf>
    <xf numFmtId="167" fontId="84" fillId="0" borderId="53" xfId="1356" applyFont="1" applyBorder="1" applyAlignment="1">
      <alignment horizontal="center" vertical="center"/>
    </xf>
    <xf numFmtId="167" fontId="84" fillId="0" borderId="36" xfId="1356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53" xfId="0" applyFont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left" vertical="center" wrapText="1"/>
    </xf>
    <xf numFmtId="3" fontId="11" fillId="0" borderId="68" xfId="0" applyNumberFormat="1" applyFont="1" applyFill="1" applyBorder="1" applyAlignment="1">
      <alignment horizontal="right" vertical="center" wrapText="1"/>
    </xf>
    <xf numFmtId="0" fontId="58" fillId="0" borderId="48" xfId="0" applyFont="1" applyFill="1" applyBorder="1" applyAlignment="1">
      <alignment horizontal="center" vertical="center" wrapText="1"/>
    </xf>
    <xf numFmtId="3" fontId="84" fillId="0" borderId="0" xfId="0" applyNumberFormat="1" applyFont="1"/>
    <xf numFmtId="3" fontId="98" fillId="0" borderId="0" xfId="0" applyNumberFormat="1" applyFont="1"/>
    <xf numFmtId="172" fontId="58" fillId="73" borderId="55" xfId="0" applyNumberFormat="1" applyFont="1" applyFill="1" applyBorder="1" applyAlignment="1">
      <alignment horizontal="center" vertical="center" wrapText="1"/>
    </xf>
    <xf numFmtId="172" fontId="58" fillId="73" borderId="44" xfId="0" applyNumberFormat="1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vertical="center" wrapText="1"/>
    </xf>
    <xf numFmtId="3" fontId="11" fillId="0" borderId="35" xfId="0" applyNumberFormat="1" applyFont="1" applyBorder="1" applyAlignment="1">
      <alignment vertical="center" wrapText="1"/>
    </xf>
    <xf numFmtId="172" fontId="58" fillId="73" borderId="55" xfId="0" applyNumberFormat="1" applyFont="1" applyFill="1" applyBorder="1" applyAlignment="1">
      <alignment horizontal="center" vertical="center" wrapText="1"/>
    </xf>
    <xf numFmtId="172" fontId="58" fillId="73" borderId="44" xfId="0" applyNumberFormat="1" applyFont="1" applyFill="1" applyBorder="1" applyAlignment="1">
      <alignment horizontal="center" vertical="center" wrapText="1"/>
    </xf>
    <xf numFmtId="17" fontId="58" fillId="73" borderId="56" xfId="0" applyNumberFormat="1" applyFont="1" applyFill="1" applyBorder="1" applyAlignment="1">
      <alignment horizontal="center" vertical="top" wrapText="1"/>
    </xf>
    <xf numFmtId="17" fontId="58" fillId="73" borderId="45" xfId="0" applyNumberFormat="1" applyFont="1" applyFill="1" applyBorder="1" applyAlignment="1">
      <alignment horizontal="center" vertical="top" wrapText="1"/>
    </xf>
    <xf numFmtId="0" fontId="58" fillId="73" borderId="34" xfId="0" applyFont="1" applyFill="1" applyBorder="1" applyAlignment="1">
      <alignment vertical="center" wrapText="1"/>
    </xf>
    <xf numFmtId="3" fontId="58" fillId="73" borderId="1" xfId="0" applyNumberFormat="1" applyFont="1" applyFill="1" applyBorder="1" applyAlignment="1">
      <alignment horizontal="right" vertical="center"/>
    </xf>
    <xf numFmtId="3" fontId="58" fillId="73" borderId="35" xfId="0" applyNumberFormat="1" applyFont="1" applyFill="1" applyBorder="1" applyAlignment="1">
      <alignment horizontal="right" vertical="center"/>
    </xf>
    <xf numFmtId="0" fontId="58" fillId="73" borderId="39" xfId="0" applyFont="1" applyFill="1" applyBorder="1" applyAlignment="1">
      <alignment vertical="center" wrapText="1"/>
    </xf>
    <xf numFmtId="3" fontId="58" fillId="73" borderId="53" xfId="0" applyNumberFormat="1" applyFont="1" applyFill="1" applyBorder="1" applyAlignment="1">
      <alignment horizontal="right" vertical="center"/>
    </xf>
    <xf numFmtId="3" fontId="58" fillId="73" borderId="36" xfId="0" applyNumberFormat="1" applyFont="1" applyFill="1" applyBorder="1" applyAlignment="1">
      <alignment horizontal="right" vertical="center"/>
    </xf>
    <xf numFmtId="14" fontId="84" fillId="0" borderId="0" xfId="0" applyNumberFormat="1" applyFont="1"/>
    <xf numFmtId="3" fontId="84" fillId="0" borderId="1" xfId="0" applyNumberFormat="1" applyFont="1" applyBorder="1" applyAlignment="1">
      <alignment vertical="center"/>
    </xf>
    <xf numFmtId="172" fontId="58" fillId="73" borderId="55" xfId="1" applyNumberFormat="1" applyFont="1" applyFill="1" applyBorder="1" applyAlignment="1">
      <alignment horizontal="center" vertical="center" wrapText="1"/>
    </xf>
    <xf numFmtId="0" fontId="58" fillId="73" borderId="56" xfId="1" applyFont="1" applyFill="1" applyBorder="1" applyAlignment="1">
      <alignment horizontal="center" vertical="center" wrapText="1"/>
    </xf>
    <xf numFmtId="3" fontId="58" fillId="73" borderId="1" xfId="1" applyNumberFormat="1" applyFont="1" applyFill="1" applyBorder="1" applyAlignment="1">
      <alignment horizontal="right" vertical="center" wrapText="1"/>
    </xf>
    <xf numFmtId="3" fontId="58" fillId="73" borderId="53" xfId="1" applyNumberFormat="1" applyFont="1" applyFill="1" applyBorder="1" applyAlignment="1">
      <alignment horizontal="right" vertical="center" wrapText="1"/>
    </xf>
    <xf numFmtId="0" fontId="58" fillId="73" borderId="39" xfId="1547" applyFont="1" applyFill="1" applyBorder="1" applyAlignment="1">
      <alignment horizontal="left" vertical="center" wrapText="1"/>
    </xf>
    <xf numFmtId="3" fontId="58" fillId="73" borderId="53" xfId="1547" applyNumberFormat="1" applyFont="1" applyFill="1" applyBorder="1" applyAlignment="1">
      <alignment horizontal="right" vertical="center" wrapText="1"/>
    </xf>
    <xf numFmtId="3" fontId="58" fillId="73" borderId="36" xfId="1547" applyNumberFormat="1" applyFont="1" applyFill="1" applyBorder="1" applyAlignment="1">
      <alignment horizontal="right" vertical="center" wrapText="1"/>
    </xf>
    <xf numFmtId="172" fontId="58" fillId="73" borderId="55" xfId="1520" applyNumberFormat="1" applyFont="1" applyFill="1" applyBorder="1" applyAlignment="1">
      <alignment horizontal="center" vertical="center"/>
    </xf>
    <xf numFmtId="172" fontId="58" fillId="73" borderId="44" xfId="1520" applyNumberFormat="1" applyFont="1" applyFill="1" applyBorder="1" applyAlignment="1">
      <alignment horizontal="center" vertical="center"/>
    </xf>
    <xf numFmtId="173" fontId="58" fillId="73" borderId="56" xfId="1520" applyNumberFormat="1" applyFont="1" applyFill="1" applyBorder="1" applyAlignment="1">
      <alignment horizontal="center" vertical="top"/>
    </xf>
    <xf numFmtId="173" fontId="58" fillId="73" borderId="45" xfId="1520" applyNumberFormat="1" applyFont="1" applyFill="1" applyBorder="1" applyAlignment="1">
      <alignment horizontal="center" vertical="top"/>
    </xf>
    <xf numFmtId="0" fontId="58" fillId="73" borderId="34" xfId="1520" applyFont="1" applyFill="1" applyBorder="1" applyAlignment="1">
      <alignment horizontal="left" vertical="center" wrapText="1"/>
    </xf>
    <xf numFmtId="3" fontId="58" fillId="73" borderId="1" xfId="1520" applyNumberFormat="1" applyFont="1" applyFill="1" applyBorder="1" applyAlignment="1">
      <alignment vertical="center"/>
    </xf>
    <xf numFmtId="3" fontId="58" fillId="73" borderId="35" xfId="1520" applyNumberFormat="1" applyFont="1" applyFill="1" applyBorder="1" applyAlignment="1">
      <alignment vertical="center"/>
    </xf>
    <xf numFmtId="3" fontId="58" fillId="73" borderId="1" xfId="1520" applyNumberFormat="1" applyFont="1" applyFill="1" applyBorder="1" applyAlignment="1">
      <alignment horizontal="right" vertical="center"/>
    </xf>
    <xf numFmtId="3" fontId="58" fillId="73" borderId="35" xfId="1520" applyNumberFormat="1" applyFont="1" applyFill="1" applyBorder="1" applyAlignment="1">
      <alignment horizontal="right" vertical="center"/>
    </xf>
    <xf numFmtId="0" fontId="58" fillId="73" borderId="39" xfId="1520" applyFont="1" applyFill="1" applyBorder="1" applyAlignment="1">
      <alignment horizontal="left" vertical="center" indent="2"/>
    </xf>
    <xf numFmtId="3" fontId="58" fillId="73" borderId="53" xfId="1520" applyNumberFormat="1" applyFont="1" applyFill="1" applyBorder="1" applyAlignment="1">
      <alignment vertical="center"/>
    </xf>
    <xf numFmtId="3" fontId="58" fillId="73" borderId="36" xfId="1520" applyNumberFormat="1" applyFont="1" applyFill="1" applyBorder="1" applyAlignment="1">
      <alignment vertical="center"/>
    </xf>
    <xf numFmtId="0" fontId="58" fillId="73" borderId="34" xfId="1520" applyFont="1" applyFill="1" applyBorder="1" applyAlignment="1">
      <alignment horizontal="left" vertical="center" indent="2"/>
    </xf>
    <xf numFmtId="169" fontId="58" fillId="73" borderId="55" xfId="0" applyNumberFormat="1" applyFont="1" applyFill="1" applyBorder="1" applyAlignment="1">
      <alignment horizontal="center" vertical="center" wrapText="1"/>
    </xf>
    <xf numFmtId="169" fontId="58" fillId="73" borderId="44" xfId="0" applyNumberFormat="1" applyFont="1" applyFill="1" applyBorder="1" applyAlignment="1">
      <alignment horizontal="center" vertical="center" wrapText="1"/>
    </xf>
    <xf numFmtId="177" fontId="58" fillId="73" borderId="56" xfId="0" applyNumberFormat="1" applyFont="1" applyFill="1" applyBorder="1" applyAlignment="1">
      <alignment horizontal="center" vertical="top" wrapText="1"/>
    </xf>
    <xf numFmtId="177" fontId="58" fillId="73" borderId="45" xfId="0" applyNumberFormat="1" applyFont="1" applyFill="1" applyBorder="1" applyAlignment="1">
      <alignment horizontal="center" vertical="top" wrapText="1"/>
    </xf>
    <xf numFmtId="172" fontId="58" fillId="73" borderId="55" xfId="1484" applyNumberFormat="1" applyFont="1" applyFill="1" applyBorder="1" applyAlignment="1">
      <alignment horizontal="center" vertical="center" wrapText="1"/>
    </xf>
    <xf numFmtId="172" fontId="58" fillId="73" borderId="44" xfId="1484" applyNumberFormat="1" applyFont="1" applyFill="1" applyBorder="1" applyAlignment="1">
      <alignment horizontal="center" vertical="center" wrapText="1"/>
    </xf>
    <xf numFmtId="0" fontId="58" fillId="73" borderId="56" xfId="1484" applyFont="1" applyFill="1" applyBorder="1" applyAlignment="1">
      <alignment horizontal="center" vertical="top" wrapText="1"/>
    </xf>
    <xf numFmtId="0" fontId="58" fillId="73" borderId="45" xfId="1484" applyFont="1" applyFill="1" applyBorder="1" applyAlignment="1">
      <alignment horizontal="center" vertical="top" wrapText="1"/>
    </xf>
    <xf numFmtId="0" fontId="58" fillId="73" borderId="39" xfId="1484" applyFont="1" applyFill="1" applyBorder="1" applyAlignment="1">
      <alignment horizontal="justify" vertical="center" wrapText="1"/>
    </xf>
    <xf numFmtId="3" fontId="58" fillId="73" borderId="53" xfId="1484" applyNumberFormat="1" applyFont="1" applyFill="1" applyBorder="1" applyAlignment="1">
      <alignment horizontal="right" vertical="center" wrapText="1"/>
    </xf>
    <xf numFmtId="3" fontId="58" fillId="73" borderId="36" xfId="1484" applyNumberFormat="1" applyFont="1" applyFill="1" applyBorder="1" applyAlignment="1">
      <alignment horizontal="right" vertical="center" wrapText="1"/>
    </xf>
    <xf numFmtId="0" fontId="87" fillId="73" borderId="39" xfId="0" applyFont="1" applyFill="1" applyBorder="1" applyAlignment="1">
      <alignment horizontal="left" vertical="center"/>
    </xf>
    <xf numFmtId="0" fontId="87" fillId="73" borderId="53" xfId="0" applyFont="1" applyFill="1" applyBorder="1" applyAlignment="1">
      <alignment vertical="center"/>
    </xf>
    <xf numFmtId="3" fontId="87" fillId="73" borderId="53" xfId="0" applyNumberFormat="1" applyFont="1" applyFill="1" applyBorder="1" applyAlignment="1">
      <alignment vertical="center"/>
    </xf>
    <xf numFmtId="3" fontId="87" fillId="73" borderId="36" xfId="0" applyNumberFormat="1" applyFont="1" applyFill="1" applyBorder="1" applyAlignment="1">
      <alignment vertical="center"/>
    </xf>
    <xf numFmtId="0" fontId="58" fillId="73" borderId="49" xfId="0" applyFont="1" applyFill="1" applyBorder="1" applyAlignment="1">
      <alignment vertical="center" wrapText="1"/>
    </xf>
    <xf numFmtId="0" fontId="58" fillId="73" borderId="50" xfId="0" applyFont="1" applyFill="1" applyBorder="1" applyAlignment="1">
      <alignment vertical="center" wrapText="1"/>
    </xf>
    <xf numFmtId="0" fontId="58" fillId="73" borderId="39" xfId="0" applyFont="1" applyFill="1" applyBorder="1" applyAlignment="1">
      <alignment horizontal="justify" vertical="center" wrapText="1"/>
    </xf>
    <xf numFmtId="3" fontId="58" fillId="73" borderId="53" xfId="0" applyNumberFormat="1" applyFont="1" applyFill="1" applyBorder="1" applyAlignment="1">
      <alignment horizontal="right" vertical="center" wrapText="1"/>
    </xf>
    <xf numFmtId="3" fontId="58" fillId="73" borderId="36" xfId="0" applyNumberFormat="1" applyFont="1" applyFill="1" applyBorder="1" applyAlignment="1">
      <alignment horizontal="right" vertical="center" wrapText="1"/>
    </xf>
    <xf numFmtId="169" fontId="58" fillId="73" borderId="55" xfId="1547" applyNumberFormat="1" applyFont="1" applyFill="1" applyBorder="1" applyAlignment="1">
      <alignment horizontal="center" vertical="center"/>
    </xf>
    <xf numFmtId="169" fontId="58" fillId="73" borderId="44" xfId="1547" applyNumberFormat="1" applyFont="1" applyFill="1" applyBorder="1" applyAlignment="1">
      <alignment horizontal="center" vertical="center"/>
    </xf>
    <xf numFmtId="0" fontId="58" fillId="73" borderId="56" xfId="1547" applyFont="1" applyFill="1" applyBorder="1" applyAlignment="1">
      <alignment horizontal="center" vertical="center"/>
    </xf>
    <xf numFmtId="0" fontId="58" fillId="73" borderId="45" xfId="1547" applyFont="1" applyFill="1" applyBorder="1" applyAlignment="1">
      <alignment horizontal="center" vertical="center"/>
    </xf>
    <xf numFmtId="0" fontId="58" fillId="73" borderId="34" xfId="1547" applyFont="1" applyFill="1" applyBorder="1" applyAlignment="1">
      <alignment horizontal="left" vertical="center" wrapText="1"/>
    </xf>
    <xf numFmtId="3" fontId="58" fillId="73" borderId="1" xfId="1547" applyNumberFormat="1" applyFont="1" applyFill="1" applyBorder="1" applyAlignment="1">
      <alignment horizontal="right" vertical="center" wrapText="1"/>
    </xf>
    <xf numFmtId="0" fontId="58" fillId="73" borderId="37" xfId="1547" applyFont="1" applyFill="1" applyBorder="1" applyAlignment="1">
      <alignment horizontal="left" vertical="center" wrapText="1"/>
    </xf>
    <xf numFmtId="3" fontId="58" fillId="73" borderId="54" xfId="1547" applyNumberFormat="1" applyFont="1" applyFill="1" applyBorder="1" applyAlignment="1">
      <alignment horizontal="center" vertical="center" wrapText="1"/>
    </xf>
    <xf numFmtId="3" fontId="58" fillId="73" borderId="38" xfId="1547" applyNumberFormat="1" applyFont="1" applyFill="1" applyBorder="1" applyAlignment="1">
      <alignment horizontal="center" vertical="center" wrapText="1"/>
    </xf>
    <xf numFmtId="0" fontId="58" fillId="73" borderId="56" xfId="0" applyFont="1" applyFill="1" applyBorder="1" applyAlignment="1">
      <alignment horizontal="center" vertical="top" wrapText="1"/>
    </xf>
    <xf numFmtId="0" fontId="58" fillId="73" borderId="45" xfId="0" applyFont="1" applyFill="1" applyBorder="1" applyAlignment="1">
      <alignment horizontal="center" vertical="top" wrapText="1"/>
    </xf>
    <xf numFmtId="0" fontId="58" fillId="73" borderId="55" xfId="1484" applyFont="1" applyFill="1" applyBorder="1" applyAlignment="1">
      <alignment horizontal="center" vertical="center" wrapText="1"/>
    </xf>
    <xf numFmtId="0" fontId="58" fillId="73" borderId="44" xfId="1484" applyFont="1" applyFill="1" applyBorder="1" applyAlignment="1">
      <alignment horizontal="center" vertical="center" wrapText="1"/>
    </xf>
    <xf numFmtId="0" fontId="58" fillId="73" borderId="50" xfId="1484" applyFont="1" applyFill="1" applyBorder="1" applyAlignment="1">
      <alignment horizontal="center" vertical="top" wrapText="1"/>
    </xf>
    <xf numFmtId="0" fontId="58" fillId="73" borderId="39" xfId="1484" applyFont="1" applyFill="1" applyBorder="1" applyAlignment="1">
      <alignment horizontal="left" vertical="center" wrapText="1"/>
    </xf>
    <xf numFmtId="49" fontId="11" fillId="73" borderId="53" xfId="1484" applyNumberFormat="1" applyFont="1" applyFill="1" applyBorder="1" applyAlignment="1">
      <alignment horizontal="center" vertical="center" wrapText="1"/>
    </xf>
    <xf numFmtId="3" fontId="58" fillId="73" borderId="53" xfId="1484" applyNumberFormat="1" applyFont="1" applyFill="1" applyBorder="1" applyAlignment="1">
      <alignment horizontal="right" vertical="center"/>
    </xf>
    <xf numFmtId="3" fontId="58" fillId="73" borderId="1" xfId="1484" applyNumberFormat="1" applyFont="1" applyFill="1" applyBorder="1" applyAlignment="1">
      <alignment horizontal="right" vertical="center"/>
    </xf>
    <xf numFmtId="3" fontId="58" fillId="73" borderId="35" xfId="1484" applyNumberFormat="1" applyFont="1" applyFill="1" applyBorder="1" applyAlignment="1">
      <alignment horizontal="right" vertical="center"/>
    </xf>
    <xf numFmtId="0" fontId="58" fillId="73" borderId="34" xfId="1484" applyFont="1" applyFill="1" applyBorder="1" applyAlignment="1">
      <alignment horizontal="left" vertical="center" wrapText="1"/>
    </xf>
    <xf numFmtId="0" fontId="87" fillId="73" borderId="37" xfId="0" applyFont="1" applyFill="1" applyBorder="1" applyAlignment="1">
      <alignment vertical="center" wrapText="1"/>
    </xf>
    <xf numFmtId="0" fontId="87" fillId="73" borderId="38" xfId="0" applyFont="1" applyFill="1" applyBorder="1" applyAlignment="1">
      <alignment vertical="center" wrapText="1"/>
    </xf>
    <xf numFmtId="0" fontId="58" fillId="73" borderId="37" xfId="1519" applyFont="1" applyFill="1" applyBorder="1" applyAlignment="1">
      <alignment horizontal="left" vertical="center" wrapText="1"/>
    </xf>
    <xf numFmtId="0" fontId="58" fillId="73" borderId="54" xfId="1519" applyFont="1" applyFill="1" applyBorder="1" applyAlignment="1">
      <alignment horizontal="left" vertical="center" wrapText="1"/>
    </xf>
    <xf numFmtId="0" fontId="58" fillId="73" borderId="54" xfId="1519" applyFont="1" applyFill="1" applyBorder="1" applyAlignment="1">
      <alignment horizontal="center" vertical="center" wrapText="1"/>
    </xf>
    <xf numFmtId="0" fontId="58" fillId="73" borderId="38" xfId="1519" applyFont="1" applyFill="1" applyBorder="1" applyAlignment="1">
      <alignment horizontal="center" vertical="center" wrapText="1"/>
    </xf>
    <xf numFmtId="0" fontId="58" fillId="73" borderId="37" xfId="0" applyFont="1" applyFill="1" applyBorder="1" applyAlignment="1">
      <alignment horizontal="left" vertical="center" indent="1"/>
    </xf>
    <xf numFmtId="177" fontId="58" fillId="73" borderId="54" xfId="0" applyNumberFormat="1" applyFont="1" applyFill="1" applyBorder="1" applyAlignment="1">
      <alignment horizontal="center" vertical="center" wrapText="1"/>
    </xf>
    <xf numFmtId="0" fontId="58" fillId="0" borderId="85" xfId="0" applyFont="1" applyFill="1" applyBorder="1" applyAlignment="1">
      <alignment horizontal="left"/>
    </xf>
    <xf numFmtId="0" fontId="58" fillId="0" borderId="85" xfId="0" applyFont="1" applyBorder="1" applyAlignment="1"/>
    <xf numFmtId="172" fontId="58" fillId="0" borderId="85" xfId="1541" applyNumberFormat="1" applyFont="1" applyFill="1" applyBorder="1" applyAlignment="1">
      <alignment horizontal="center" wrapText="1"/>
    </xf>
    <xf numFmtId="0" fontId="10" fillId="0" borderId="0" xfId="1486" applyFont="1"/>
    <xf numFmtId="0" fontId="58" fillId="73" borderId="34" xfId="1543" applyFont="1" applyFill="1" applyBorder="1" applyAlignment="1">
      <alignment vertical="center"/>
    </xf>
    <xf numFmtId="3" fontId="58" fillId="73" borderId="1" xfId="1543" applyNumberFormat="1" applyFont="1" applyFill="1" applyBorder="1" applyAlignment="1">
      <alignment vertical="center"/>
    </xf>
    <xf numFmtId="3" fontId="58" fillId="73" borderId="35" xfId="1543" applyNumberFormat="1" applyFont="1" applyFill="1" applyBorder="1" applyAlignment="1">
      <alignment vertical="center"/>
    </xf>
    <xf numFmtId="172" fontId="58" fillId="73" borderId="55" xfId="1541" applyNumberFormat="1" applyFont="1" applyFill="1" applyBorder="1" applyAlignment="1">
      <alignment horizontal="center" vertical="center" wrapText="1"/>
    </xf>
    <xf numFmtId="172" fontId="58" fillId="73" borderId="44" xfId="1541" applyNumberFormat="1" applyFont="1" applyFill="1" applyBorder="1" applyAlignment="1">
      <alignment horizontal="center" vertical="center" wrapText="1"/>
    </xf>
    <xf numFmtId="0" fontId="58" fillId="73" borderId="56" xfId="0" applyFont="1" applyFill="1" applyBorder="1" applyAlignment="1">
      <alignment horizontal="center" vertical="top"/>
    </xf>
    <xf numFmtId="0" fontId="58" fillId="73" borderId="45" xfId="0" applyFont="1" applyFill="1" applyBorder="1" applyAlignment="1">
      <alignment horizontal="center" vertical="top"/>
    </xf>
    <xf numFmtId="0" fontId="58" fillId="73" borderId="39" xfId="0" applyFont="1" applyFill="1" applyBorder="1" applyAlignment="1">
      <alignment vertical="center"/>
    </xf>
    <xf numFmtId="3" fontId="58" fillId="73" borderId="53" xfId="0" applyNumberFormat="1" applyFont="1" applyFill="1" applyBorder="1" applyAlignment="1">
      <alignment vertical="center"/>
    </xf>
    <xf numFmtId="3" fontId="58" fillId="73" borderId="36" xfId="0" applyNumberFormat="1" applyFont="1" applyFill="1" applyBorder="1" applyAlignment="1">
      <alignment vertical="center"/>
    </xf>
    <xf numFmtId="0" fontId="58" fillId="73" borderId="39" xfId="1520" applyFont="1" applyFill="1" applyBorder="1" applyAlignment="1">
      <alignment vertical="center" wrapText="1"/>
    </xf>
    <xf numFmtId="3" fontId="58" fillId="73" borderId="36" xfId="1520" applyNumberFormat="1" applyFont="1" applyFill="1" applyBorder="1" applyAlignment="1">
      <alignment horizontal="right" vertical="center"/>
    </xf>
    <xf numFmtId="3" fontId="58" fillId="73" borderId="39" xfId="0" applyNumberFormat="1" applyFont="1" applyFill="1" applyBorder="1" applyAlignment="1">
      <alignment horizontal="left" vertical="center" wrapText="1"/>
    </xf>
    <xf numFmtId="0" fontId="58" fillId="73" borderId="56" xfId="0" applyFont="1" applyFill="1" applyBorder="1" applyAlignment="1">
      <alignment horizontal="center" vertical="center" wrapText="1"/>
    </xf>
    <xf numFmtId="0" fontId="58" fillId="73" borderId="45" xfId="0" applyFont="1" applyFill="1" applyBorder="1" applyAlignment="1">
      <alignment horizontal="center" vertical="center" wrapText="1"/>
    </xf>
    <xf numFmtId="0" fontId="58" fillId="73" borderId="49" xfId="1547" applyFont="1" applyFill="1" applyBorder="1" applyAlignment="1">
      <alignment vertical="center" wrapText="1"/>
    </xf>
    <xf numFmtId="0" fontId="58" fillId="73" borderId="55" xfId="1547" applyFont="1" applyFill="1" applyBorder="1" applyAlignment="1">
      <alignment horizontal="center" vertical="center" wrapText="1"/>
    </xf>
    <xf numFmtId="0" fontId="58" fillId="73" borderId="56" xfId="1" applyFont="1" applyFill="1" applyBorder="1" applyAlignment="1">
      <alignment horizontal="center" vertical="top" wrapText="1"/>
    </xf>
    <xf numFmtId="0" fontId="58" fillId="73" borderId="53" xfId="1547" applyFont="1" applyFill="1" applyBorder="1" applyAlignment="1">
      <alignment horizontal="center" vertical="center" wrapText="1"/>
    </xf>
    <xf numFmtId="0" fontId="58" fillId="73" borderId="1" xfId="1547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vertical="center"/>
    </xf>
    <xf numFmtId="0" fontId="58" fillId="73" borderId="34" xfId="0" applyFont="1" applyFill="1" applyBorder="1" applyAlignment="1">
      <alignment vertical="center"/>
    </xf>
    <xf numFmtId="3" fontId="58" fillId="73" borderId="1" xfId="0" applyNumberFormat="1" applyFont="1" applyFill="1" applyBorder="1" applyAlignment="1">
      <alignment vertical="center"/>
    </xf>
    <xf numFmtId="3" fontId="58" fillId="73" borderId="35" xfId="0" applyNumberFormat="1" applyFont="1" applyFill="1" applyBorder="1" applyAlignment="1">
      <alignment vertical="center"/>
    </xf>
    <xf numFmtId="202" fontId="88" fillId="0" borderId="0" xfId="1389" applyNumberFormat="1" applyFont="1"/>
    <xf numFmtId="0" fontId="58" fillId="73" borderId="37" xfId="1541" applyFont="1" applyFill="1" applyBorder="1" applyAlignment="1">
      <alignment horizontal="left" vertical="center" wrapText="1"/>
    </xf>
    <xf numFmtId="17" fontId="58" fillId="73" borderId="54" xfId="1541" applyNumberFormat="1" applyFont="1" applyFill="1" applyBorder="1" applyAlignment="1">
      <alignment horizontal="center" vertical="center" wrapText="1"/>
    </xf>
    <xf numFmtId="17" fontId="58" fillId="73" borderId="38" xfId="1541" applyNumberFormat="1" applyFont="1" applyFill="1" applyBorder="1" applyAlignment="1">
      <alignment horizontal="center" vertical="center" wrapText="1"/>
    </xf>
    <xf numFmtId="0" fontId="58" fillId="73" borderId="39" xfId="1541" applyFont="1" applyFill="1" applyBorder="1" applyAlignment="1">
      <alignment vertical="center" wrapText="1"/>
    </xf>
    <xf numFmtId="3" fontId="58" fillId="73" borderId="53" xfId="1541" applyNumberFormat="1" applyFont="1" applyFill="1" applyBorder="1" applyAlignment="1">
      <alignment horizontal="center" vertical="center"/>
    </xf>
    <xf numFmtId="10" fontId="58" fillId="73" borderId="36" xfId="1626" applyNumberFormat="1" applyFont="1" applyFill="1" applyBorder="1" applyAlignment="1">
      <alignment horizontal="center" vertical="center"/>
    </xf>
    <xf numFmtId="0" fontId="91" fillId="73" borderId="39" xfId="0" applyFont="1" applyFill="1" applyBorder="1" applyAlignment="1">
      <alignment vertical="center"/>
    </xf>
    <xf numFmtId="3" fontId="91" fillId="73" borderId="53" xfId="0" applyNumberFormat="1" applyFont="1" applyFill="1" applyBorder="1" applyAlignment="1">
      <alignment vertical="center"/>
    </xf>
    <xf numFmtId="0" fontId="91" fillId="73" borderId="53" xfId="0" applyFont="1" applyFill="1" applyBorder="1" applyAlignment="1">
      <alignment vertical="center"/>
    </xf>
    <xf numFmtId="0" fontId="91" fillId="73" borderId="53" xfId="0" applyFont="1" applyFill="1" applyBorder="1" applyAlignment="1">
      <alignment horizontal="center" vertical="center"/>
    </xf>
    <xf numFmtId="0" fontId="91" fillId="73" borderId="36" xfId="0" applyFont="1" applyFill="1" applyBorder="1" applyAlignment="1">
      <alignment horizontal="center" vertical="center"/>
    </xf>
    <xf numFmtId="17" fontId="58" fillId="73" borderId="56" xfId="0" applyNumberFormat="1" applyFont="1" applyFill="1" applyBorder="1" applyAlignment="1">
      <alignment horizontal="center" vertical="center" wrapText="1"/>
    </xf>
    <xf numFmtId="17" fontId="58" fillId="73" borderId="45" xfId="0" applyNumberFormat="1" applyFont="1" applyFill="1" applyBorder="1" applyAlignment="1">
      <alignment horizontal="center" vertical="center" wrapText="1"/>
    </xf>
    <xf numFmtId="0" fontId="58" fillId="73" borderId="37" xfId="0" applyFont="1" applyFill="1" applyBorder="1" applyAlignment="1">
      <alignment horizontal="left" vertical="center" wrapText="1"/>
    </xf>
    <xf numFmtId="0" fontId="0" fillId="0" borderId="0" xfId="0" applyFill="1"/>
    <xf numFmtId="0" fontId="0" fillId="69" borderId="0" xfId="0" applyFill="1" applyBorder="1"/>
    <xf numFmtId="0" fontId="11" fillId="0" borderId="0" xfId="1547" applyFont="1" applyBorder="1"/>
    <xf numFmtId="0" fontId="58" fillId="73" borderId="37" xfId="0" applyFont="1" applyFill="1" applyBorder="1" applyAlignment="1">
      <alignment horizontal="left" vertical="center" wrapText="1"/>
    </xf>
    <xf numFmtId="0" fontId="58" fillId="73" borderId="49" xfId="0" applyFont="1" applyFill="1" applyBorder="1" applyAlignment="1">
      <alignment horizontal="left" vertical="center" wrapText="1"/>
    </xf>
    <xf numFmtId="17" fontId="58" fillId="73" borderId="56" xfId="1541" applyNumberFormat="1" applyFont="1" applyFill="1" applyBorder="1" applyAlignment="1">
      <alignment horizontal="center" vertical="center"/>
    </xf>
    <xf numFmtId="3" fontId="58" fillId="73" borderId="53" xfId="1541" applyNumberFormat="1" applyFont="1" applyFill="1" applyBorder="1" applyAlignment="1">
      <alignment horizontal="right" vertical="center"/>
    </xf>
    <xf numFmtId="3" fontId="58" fillId="73" borderId="36" xfId="1541" applyNumberFormat="1" applyFont="1" applyFill="1" applyBorder="1" applyAlignment="1">
      <alignment horizontal="right" vertical="center"/>
    </xf>
    <xf numFmtId="184" fontId="58" fillId="73" borderId="55" xfId="1541" applyNumberFormat="1" applyFont="1" applyFill="1" applyBorder="1" applyAlignment="1">
      <alignment horizontal="center" vertical="center" wrapText="1"/>
    </xf>
    <xf numFmtId="184" fontId="58" fillId="73" borderId="44" xfId="1541" applyNumberFormat="1" applyFont="1" applyFill="1" applyBorder="1" applyAlignment="1">
      <alignment horizontal="center" vertical="center" wrapText="1"/>
    </xf>
    <xf numFmtId="0" fontId="58" fillId="73" borderId="56" xfId="1541" applyFont="1" applyFill="1" applyBorder="1" applyAlignment="1">
      <alignment horizontal="center" vertical="center" wrapText="1"/>
    </xf>
    <xf numFmtId="0" fontId="58" fillId="73" borderId="45" xfId="1541" applyFont="1" applyFill="1" applyBorder="1" applyAlignment="1">
      <alignment horizontal="center" vertical="center" wrapText="1"/>
    </xf>
    <xf numFmtId="0" fontId="58" fillId="73" borderId="86" xfId="1541" applyFont="1" applyFill="1" applyBorder="1" applyAlignment="1">
      <alignment vertical="center" wrapText="1"/>
    </xf>
    <xf numFmtId="0" fontId="58" fillId="73" borderId="53" xfId="1541" applyFont="1" applyFill="1" applyBorder="1" applyAlignment="1">
      <alignment vertical="center" wrapText="1"/>
    </xf>
    <xf numFmtId="0" fontId="58" fillId="73" borderId="34" xfId="1541" applyFont="1" applyFill="1" applyBorder="1" applyAlignment="1">
      <alignment vertical="center" wrapText="1"/>
    </xf>
    <xf numFmtId="3" fontId="58" fillId="73" borderId="1" xfId="1541" applyNumberFormat="1" applyFont="1" applyFill="1" applyBorder="1" applyAlignment="1">
      <alignment horizontal="center" vertical="center"/>
    </xf>
    <xf numFmtId="3" fontId="58" fillId="73" borderId="1" xfId="1541" applyNumberFormat="1" applyFont="1" applyFill="1" applyBorder="1" applyAlignment="1">
      <alignment horizontal="right" vertical="center"/>
    </xf>
    <xf numFmtId="3" fontId="58" fillId="73" borderId="35" xfId="1541" applyNumberFormat="1" applyFont="1" applyFill="1" applyBorder="1" applyAlignment="1">
      <alignment horizontal="right" vertical="center"/>
    </xf>
    <xf numFmtId="3" fontId="11" fillId="73" borderId="1" xfId="1541" applyNumberFormat="1" applyFont="1" applyFill="1" applyBorder="1" applyAlignment="1">
      <alignment horizontal="center" vertical="center"/>
    </xf>
    <xf numFmtId="0" fontId="58" fillId="73" borderId="1" xfId="1541" applyFont="1" applyFill="1" applyBorder="1" applyAlignment="1">
      <alignment horizontal="center" vertical="center"/>
    </xf>
    <xf numFmtId="0" fontId="11" fillId="73" borderId="49" xfId="0" applyFont="1" applyFill="1" applyBorder="1" applyAlignment="1">
      <alignment wrapText="1"/>
    </xf>
    <xf numFmtId="0" fontId="11" fillId="73" borderId="50" xfId="0" applyFont="1" applyFill="1" applyBorder="1" applyAlignment="1">
      <alignment wrapText="1"/>
    </xf>
    <xf numFmtId="0" fontId="58" fillId="73" borderId="44" xfId="0" applyFont="1" applyFill="1" applyBorder="1" applyAlignment="1">
      <alignment horizontal="center" vertical="center" wrapText="1"/>
    </xf>
    <xf numFmtId="14" fontId="58" fillId="0" borderId="0" xfId="0" applyNumberFormat="1" applyFont="1"/>
    <xf numFmtId="172" fontId="58" fillId="73" borderId="64" xfId="0" applyNumberFormat="1" applyFont="1" applyFill="1" applyBorder="1" applyAlignment="1">
      <alignment horizontal="center" vertical="center" wrapText="1"/>
    </xf>
    <xf numFmtId="172" fontId="58" fillId="73" borderId="87" xfId="0" applyNumberFormat="1" applyFont="1" applyFill="1" applyBorder="1" applyAlignment="1">
      <alignment horizontal="center" vertical="center" wrapText="1"/>
    </xf>
    <xf numFmtId="17" fontId="58" fillId="73" borderId="63" xfId="0" applyNumberFormat="1" applyFont="1" applyFill="1" applyBorder="1" applyAlignment="1">
      <alignment horizontal="center" vertical="center" wrapText="1"/>
    </xf>
    <xf numFmtId="17" fontId="58" fillId="73" borderId="88" xfId="0" applyNumberFormat="1" applyFont="1" applyFill="1" applyBorder="1" applyAlignment="1">
      <alignment horizontal="center" vertical="center" wrapText="1"/>
    </xf>
    <xf numFmtId="3" fontId="58" fillId="73" borderId="62" xfId="0" applyNumberFormat="1" applyFont="1" applyFill="1" applyBorder="1" applyAlignment="1">
      <alignment horizontal="right" vertical="center" wrapText="1"/>
    </xf>
    <xf numFmtId="3" fontId="58" fillId="73" borderId="89" xfId="0" applyNumberFormat="1" applyFont="1" applyFill="1" applyBorder="1" applyAlignment="1">
      <alignment horizontal="right" vertical="center" wrapText="1"/>
    </xf>
    <xf numFmtId="0" fontId="58" fillId="73" borderId="37" xfId="0" applyFont="1" applyFill="1" applyBorder="1" applyAlignment="1">
      <alignment vertical="center" wrapText="1"/>
    </xf>
    <xf numFmtId="17" fontId="58" fillId="73" borderId="38" xfId="0" applyNumberFormat="1" applyFont="1" applyFill="1" applyBorder="1" applyAlignment="1">
      <alignment horizontal="center" vertical="center" wrapText="1"/>
    </xf>
    <xf numFmtId="0" fontId="58" fillId="73" borderId="55" xfId="0" applyFont="1" applyFill="1" applyBorder="1" applyAlignment="1">
      <alignment horizontal="center" vertical="center" wrapText="1"/>
    </xf>
    <xf numFmtId="0" fontId="58" fillId="73" borderId="50" xfId="0" applyFont="1" applyFill="1" applyBorder="1" applyAlignment="1">
      <alignment horizontal="center" vertical="center" wrapText="1"/>
    </xf>
    <xf numFmtId="0" fontId="58" fillId="73" borderId="39" xfId="0" applyFont="1" applyFill="1" applyBorder="1" applyAlignment="1">
      <alignment horizontal="left" vertical="center" wrapText="1"/>
    </xf>
    <xf numFmtId="3" fontId="58" fillId="73" borderId="53" xfId="0" applyNumberFormat="1" applyFont="1" applyFill="1" applyBorder="1" applyAlignment="1">
      <alignment vertical="center" wrapText="1"/>
    </xf>
    <xf numFmtId="3" fontId="58" fillId="73" borderId="36" xfId="0" applyNumberFormat="1" applyFont="1" applyFill="1" applyBorder="1" applyAlignment="1">
      <alignment vertical="center" wrapText="1"/>
    </xf>
    <xf numFmtId="3" fontId="58" fillId="73" borderId="1" xfId="0" applyNumberFormat="1" applyFont="1" applyFill="1" applyBorder="1" applyAlignment="1">
      <alignment horizontal="right" vertical="center" wrapText="1"/>
    </xf>
    <xf numFmtId="14" fontId="58" fillId="73" borderId="56" xfId="0" applyNumberFormat="1" applyFont="1" applyFill="1" applyBorder="1" applyAlignment="1">
      <alignment horizontal="center" vertical="top" wrapText="1"/>
    </xf>
    <xf numFmtId="0" fontId="58" fillId="69" borderId="0" xfId="0" applyFont="1" applyFill="1" applyBorder="1" applyAlignment="1">
      <alignment horizontal="left" vertical="center" wrapText="1"/>
    </xf>
    <xf numFmtId="3" fontId="58" fillId="69" borderId="0" xfId="0" applyNumberFormat="1" applyFont="1" applyFill="1" applyBorder="1" applyAlignment="1">
      <alignment vertical="center" wrapText="1"/>
    </xf>
    <xf numFmtId="173" fontId="58" fillId="73" borderId="44" xfId="0" applyNumberFormat="1" applyFont="1" applyFill="1" applyBorder="1" applyAlignment="1">
      <alignment horizontal="center" vertical="center" wrapText="1"/>
    </xf>
    <xf numFmtId="14" fontId="58" fillId="73" borderId="57" xfId="0" applyNumberFormat="1" applyFont="1" applyFill="1" applyBorder="1" applyAlignment="1">
      <alignment horizontal="center" vertical="center" wrapText="1"/>
    </xf>
    <xf numFmtId="14" fontId="58" fillId="73" borderId="56" xfId="0" applyNumberFormat="1" applyFont="1" applyFill="1" applyBorder="1" applyAlignment="1">
      <alignment horizontal="center" vertical="center" wrapText="1"/>
    </xf>
    <xf numFmtId="0" fontId="58" fillId="73" borderId="34" xfId="0" applyFont="1" applyFill="1" applyBorder="1" applyAlignment="1">
      <alignment horizontal="justify" vertical="center" wrapText="1"/>
    </xf>
    <xf numFmtId="3" fontId="58" fillId="73" borderId="35" xfId="0" applyNumberFormat="1" applyFont="1" applyFill="1" applyBorder="1" applyAlignment="1">
      <alignment horizontal="right" vertical="center" wrapText="1"/>
    </xf>
    <xf numFmtId="172" fontId="58" fillId="73" borderId="54" xfId="0" applyNumberFormat="1" applyFont="1" applyFill="1" applyBorder="1" applyAlignment="1">
      <alignment horizontal="center" vertical="center" wrapText="1"/>
    </xf>
    <xf numFmtId="172" fontId="58" fillId="73" borderId="38" xfId="0" applyNumberFormat="1" applyFont="1" applyFill="1" applyBorder="1" applyAlignment="1">
      <alignment horizontal="center" vertical="center" wrapText="1"/>
    </xf>
    <xf numFmtId="0" fontId="87" fillId="73" borderId="56" xfId="0" applyFont="1" applyFill="1" applyBorder="1" applyAlignment="1">
      <alignment horizontal="center" vertical="center"/>
    </xf>
    <xf numFmtId="0" fontId="91" fillId="73" borderId="65" xfId="0" applyFont="1" applyFill="1" applyBorder="1" applyAlignment="1">
      <alignment horizontal="left" vertical="center"/>
    </xf>
    <xf numFmtId="0" fontId="91" fillId="73" borderId="67" xfId="0" applyFont="1" applyFill="1" applyBorder="1" applyAlignment="1">
      <alignment horizontal="left" vertical="center" wrapText="1"/>
    </xf>
    <xf numFmtId="0" fontId="91" fillId="73" borderId="67" xfId="0" applyFont="1" applyFill="1" applyBorder="1" applyAlignment="1">
      <alignment horizontal="left" vertical="center"/>
    </xf>
    <xf numFmtId="3" fontId="93" fillId="73" borderId="48" xfId="0" applyNumberFormat="1" applyFont="1" applyFill="1" applyBorder="1" applyAlignment="1">
      <alignment vertical="center"/>
    </xf>
    <xf numFmtId="3" fontId="93" fillId="73" borderId="68" xfId="0" applyNumberFormat="1" applyFont="1" applyFill="1" applyBorder="1" applyAlignment="1">
      <alignment vertical="center"/>
    </xf>
    <xf numFmtId="0" fontId="93" fillId="73" borderId="67" xfId="0" applyFont="1" applyFill="1" applyBorder="1" applyAlignment="1">
      <alignment vertical="center"/>
    </xf>
    <xf numFmtId="3" fontId="90" fillId="73" borderId="48" xfId="0" applyNumberFormat="1" applyFont="1" applyFill="1" applyBorder="1" applyAlignment="1">
      <alignment vertical="center"/>
    </xf>
    <xf numFmtId="3" fontId="93" fillId="73" borderId="80" xfId="0" applyNumberFormat="1" applyFont="1" applyFill="1" applyBorder="1" applyAlignment="1">
      <alignment vertical="center"/>
    </xf>
    <xf numFmtId="3" fontId="93" fillId="73" borderId="70" xfId="0" applyNumberFormat="1" applyFont="1" applyFill="1" applyBorder="1" applyAlignment="1">
      <alignment vertical="center"/>
    </xf>
    <xf numFmtId="0" fontId="58" fillId="73" borderId="34" xfId="1520" applyFont="1" applyFill="1" applyBorder="1" applyAlignment="1">
      <alignment horizontal="left" vertical="center" indent="1"/>
    </xf>
    <xf numFmtId="0" fontId="58" fillId="73" borderId="1" xfId="1520" applyFont="1" applyFill="1" applyBorder="1" applyAlignment="1">
      <alignment horizontal="left" vertical="center" indent="3"/>
    </xf>
    <xf numFmtId="0" fontId="58" fillId="73" borderId="39" xfId="1520" applyFont="1" applyFill="1" applyBorder="1" applyAlignment="1">
      <alignment horizontal="left" vertical="center" indent="1"/>
    </xf>
    <xf numFmtId="0" fontId="58" fillId="73" borderId="53" xfId="1520" applyFont="1" applyFill="1" applyBorder="1" applyAlignment="1">
      <alignment horizontal="left" vertical="center" indent="3"/>
    </xf>
    <xf numFmtId="0" fontId="11" fillId="73" borderId="1" xfId="1520" applyFont="1" applyFill="1" applyBorder="1" applyAlignment="1">
      <alignment horizontal="center" vertical="center"/>
    </xf>
    <xf numFmtId="0" fontId="58" fillId="73" borderId="34" xfId="1520" applyFont="1" applyFill="1" applyBorder="1" applyAlignment="1">
      <alignment horizontal="left" vertical="center" wrapText="1" indent="2"/>
    </xf>
    <xf numFmtId="0" fontId="58" fillId="73" borderId="34" xfId="1520" applyFont="1" applyFill="1" applyBorder="1" applyAlignment="1">
      <alignment vertical="center" wrapText="1"/>
    </xf>
    <xf numFmtId="3" fontId="90" fillId="0" borderId="48" xfId="0" applyNumberFormat="1" applyFont="1" applyBorder="1" applyAlignment="1">
      <alignment horizontal="center" vertical="center" wrapText="1"/>
    </xf>
    <xf numFmtId="172" fontId="100" fillId="0" borderId="71" xfId="1541" applyNumberFormat="1" applyFont="1" applyBorder="1" applyAlignment="1">
      <alignment horizontal="center" vertical="center"/>
    </xf>
    <xf numFmtId="0" fontId="101" fillId="0" borderId="73" xfId="0" applyFont="1" applyBorder="1" applyAlignment="1">
      <alignment vertical="center"/>
    </xf>
    <xf numFmtId="0" fontId="95" fillId="73" borderId="67" xfId="0" applyFont="1" applyFill="1" applyBorder="1" applyAlignment="1">
      <alignment horizontal="left" vertical="center" wrapText="1"/>
    </xf>
    <xf numFmtId="3" fontId="101" fillId="0" borderId="48" xfId="0" applyNumberFormat="1" applyFont="1" applyBorder="1" applyAlignment="1">
      <alignment horizontal="center" vertical="center" wrapText="1"/>
    </xf>
    <xf numFmtId="3" fontId="101" fillId="0" borderId="48" xfId="0" applyNumberFormat="1" applyFont="1" applyBorder="1" applyAlignment="1">
      <alignment horizontal="center" vertical="center"/>
    </xf>
    <xf numFmtId="172" fontId="100" fillId="0" borderId="48" xfId="1541" applyNumberFormat="1" applyFont="1" applyBorder="1" applyAlignment="1">
      <alignment horizontal="center" vertical="center"/>
    </xf>
    <xf numFmtId="3" fontId="101" fillId="0" borderId="73" xfId="0" applyNumberFormat="1" applyFont="1" applyBorder="1" applyAlignment="1">
      <alignment vertical="center"/>
    </xf>
    <xf numFmtId="3" fontId="102" fillId="73" borderId="48" xfId="0" applyNumberFormat="1" applyFont="1" applyFill="1" applyBorder="1" applyAlignment="1">
      <alignment vertical="center"/>
    </xf>
    <xf numFmtId="3" fontId="102" fillId="73" borderId="68" xfId="0" applyNumberFormat="1" applyFont="1" applyFill="1" applyBorder="1" applyAlignment="1">
      <alignment vertical="center"/>
    </xf>
    <xf numFmtId="3" fontId="101" fillId="0" borderId="48" xfId="0" applyNumberFormat="1" applyFont="1" applyBorder="1" applyAlignment="1">
      <alignment vertical="center"/>
    </xf>
    <xf numFmtId="3" fontId="101" fillId="0" borderId="48" xfId="0" applyNumberFormat="1" applyFont="1" applyFill="1" applyBorder="1" applyAlignment="1">
      <alignment vertical="center"/>
    </xf>
    <xf numFmtId="0" fontId="102" fillId="73" borderId="69" xfId="0" applyFont="1" applyFill="1" applyBorder="1" applyAlignment="1">
      <alignment vertical="center" wrapText="1"/>
    </xf>
    <xf numFmtId="3" fontId="102" fillId="73" borderId="80" xfId="0" applyNumberFormat="1" applyFont="1" applyFill="1" applyBorder="1" applyAlignment="1">
      <alignment vertical="center"/>
    </xf>
    <xf numFmtId="3" fontId="102" fillId="73" borderId="70" xfId="0" applyNumberFormat="1" applyFont="1" applyFill="1" applyBorder="1" applyAlignment="1">
      <alignment vertical="center"/>
    </xf>
    <xf numFmtId="0" fontId="58" fillId="73" borderId="92" xfId="0" applyFont="1" applyFill="1" applyBorder="1" applyAlignment="1">
      <alignment horizontal="justify" vertical="center" wrapText="1"/>
    </xf>
    <xf numFmtId="3" fontId="58" fillId="73" borderId="93" xfId="0" applyNumberFormat="1" applyFont="1" applyFill="1" applyBorder="1" applyAlignment="1">
      <alignment horizontal="right" vertical="center" wrapText="1"/>
    </xf>
    <xf numFmtId="3" fontId="58" fillId="73" borderId="94" xfId="0" applyNumberFormat="1" applyFont="1" applyFill="1" applyBorder="1" applyAlignment="1">
      <alignment horizontal="right" vertical="center" wrapText="1"/>
    </xf>
    <xf numFmtId="0" fontId="58" fillId="73" borderId="37" xfId="0" applyFont="1" applyFill="1" applyBorder="1" applyAlignment="1">
      <alignment horizontal="center" vertical="top" wrapText="1"/>
    </xf>
    <xf numFmtId="10" fontId="58" fillId="73" borderId="53" xfId="1611" applyNumberFormat="1" applyFont="1" applyFill="1" applyBorder="1" applyAlignment="1">
      <alignment horizontal="right" vertical="center" wrapText="1"/>
    </xf>
    <xf numFmtId="0" fontId="58" fillId="73" borderId="54" xfId="0" applyFont="1" applyFill="1" applyBorder="1" applyAlignment="1">
      <alignment wrapText="1"/>
    </xf>
    <xf numFmtId="0" fontId="95" fillId="73" borderId="65" xfId="0" applyFont="1" applyFill="1" applyBorder="1" applyAlignment="1">
      <alignment horizontal="left" vertical="center" wrapText="1"/>
    </xf>
    <xf numFmtId="0" fontId="11" fillId="0" borderId="1" xfId="1611" applyNumberFormat="1" applyFont="1" applyBorder="1" applyAlignment="1">
      <alignment horizontal="right" vertical="center"/>
    </xf>
    <xf numFmtId="0" fontId="58" fillId="73" borderId="69" xfId="1541" applyFont="1" applyFill="1" applyBorder="1" applyAlignment="1">
      <alignment vertical="center" wrapText="1"/>
    </xf>
    <xf numFmtId="3" fontId="58" fillId="73" borderId="80" xfId="1541" applyNumberFormat="1" applyFont="1" applyFill="1" applyBorder="1" applyAlignment="1">
      <alignment vertical="center"/>
    </xf>
    <xf numFmtId="3" fontId="58" fillId="73" borderId="70" xfId="1541" applyNumberFormat="1" applyFont="1" applyFill="1" applyBorder="1" applyAlignment="1">
      <alignment vertical="center"/>
    </xf>
    <xf numFmtId="3" fontId="58" fillId="73" borderId="36" xfId="1484" applyNumberFormat="1" applyFont="1" applyFill="1" applyBorder="1" applyAlignment="1">
      <alignment horizontal="right" vertical="center"/>
    </xf>
    <xf numFmtId="0" fontId="87" fillId="0" borderId="0" xfId="0" applyFont="1" applyFill="1" applyAlignment="1">
      <alignment horizontal="justify" vertical="center"/>
    </xf>
    <xf numFmtId="172" fontId="131" fillId="106" borderId="110" xfId="0" applyNumberFormat="1" applyFont="1" applyFill="1" applyBorder="1" applyAlignment="1">
      <alignment horizontal="center" vertical="center"/>
    </xf>
    <xf numFmtId="184" fontId="58" fillId="106" borderId="44" xfId="1541" applyNumberFormat="1" applyFont="1" applyFill="1" applyBorder="1" applyAlignment="1">
      <alignment horizontal="center" vertical="center" wrapText="1"/>
    </xf>
    <xf numFmtId="0" fontId="58" fillId="106" borderId="56" xfId="1541" applyFont="1" applyFill="1" applyBorder="1" applyAlignment="1">
      <alignment horizontal="center" vertical="top" wrapText="1"/>
    </xf>
    <xf numFmtId="0" fontId="58" fillId="106" borderId="45" xfId="1541" applyFont="1" applyFill="1" applyBorder="1" applyAlignment="1">
      <alignment horizontal="center" vertical="top" wrapText="1"/>
    </xf>
    <xf numFmtId="17" fontId="91" fillId="106" borderId="1" xfId="1542" applyNumberFormat="1" applyFont="1" applyFill="1" applyBorder="1" applyAlignment="1">
      <alignment horizontal="center" vertical="center" wrapText="1"/>
    </xf>
    <xf numFmtId="172" fontId="58" fillId="106" borderId="55" xfId="1541" applyNumberFormat="1" applyFont="1" applyFill="1" applyBorder="1" applyAlignment="1">
      <alignment horizontal="center" vertical="center" wrapText="1"/>
    </xf>
    <xf numFmtId="172" fontId="58" fillId="106" borderId="44" xfId="1541" applyNumberFormat="1" applyFont="1" applyFill="1" applyBorder="1" applyAlignment="1">
      <alignment horizontal="center" vertical="center" wrapText="1"/>
    </xf>
    <xf numFmtId="0" fontId="58" fillId="106" borderId="56" xfId="0" applyFont="1" applyFill="1" applyBorder="1" applyAlignment="1">
      <alignment horizontal="center" vertical="top"/>
    </xf>
    <xf numFmtId="0" fontId="58" fillId="106" borderId="45" xfId="0" applyFont="1" applyFill="1" applyBorder="1" applyAlignment="1">
      <alignment horizontal="center" vertical="top"/>
    </xf>
    <xf numFmtId="0" fontId="58" fillId="106" borderId="57" xfId="1543" applyFont="1" applyFill="1" applyBorder="1" applyAlignment="1">
      <alignment horizontal="center" vertical="center" wrapText="1"/>
    </xf>
    <xf numFmtId="0" fontId="58" fillId="106" borderId="52" xfId="1543" applyFont="1" applyFill="1" applyBorder="1" applyAlignment="1">
      <alignment horizontal="center" vertical="center" wrapText="1"/>
    </xf>
    <xf numFmtId="0" fontId="58" fillId="106" borderId="56" xfId="1543" applyFont="1" applyFill="1" applyBorder="1" applyAlignment="1">
      <alignment horizontal="center" vertical="center"/>
    </xf>
    <xf numFmtId="0" fontId="58" fillId="106" borderId="45" xfId="1543" applyFont="1" applyFill="1" applyBorder="1" applyAlignment="1">
      <alignment horizontal="center" vertical="center"/>
    </xf>
    <xf numFmtId="17" fontId="58" fillId="106" borderId="55" xfId="0" applyNumberFormat="1" applyFont="1" applyFill="1" applyBorder="1" applyAlignment="1">
      <alignment horizontal="center" vertical="center" wrapText="1"/>
    </xf>
    <xf numFmtId="0" fontId="58" fillId="106" borderId="44" xfId="0" applyFont="1" applyFill="1" applyBorder="1" applyAlignment="1">
      <alignment horizontal="center" vertical="center" wrapText="1"/>
    </xf>
    <xf numFmtId="17" fontId="58" fillId="106" borderId="56" xfId="0" applyNumberFormat="1" applyFont="1" applyFill="1" applyBorder="1" applyAlignment="1">
      <alignment horizontal="center" vertical="center" wrapText="1"/>
    </xf>
    <xf numFmtId="17" fontId="58" fillId="106" borderId="57" xfId="0" applyNumberFormat="1" applyFont="1" applyFill="1" applyBorder="1" applyAlignment="1">
      <alignment horizontal="center" vertical="center" wrapText="1"/>
    </xf>
    <xf numFmtId="17" fontId="58" fillId="106" borderId="52" xfId="0" applyNumberFormat="1" applyFont="1" applyFill="1" applyBorder="1" applyAlignment="1">
      <alignment horizontal="center" vertical="center" wrapText="1"/>
    </xf>
    <xf numFmtId="172" fontId="58" fillId="106" borderId="55" xfId="0" applyNumberFormat="1" applyFont="1" applyFill="1" applyBorder="1" applyAlignment="1">
      <alignment horizontal="center" vertical="center" wrapText="1"/>
    </xf>
    <xf numFmtId="172" fontId="58" fillId="106" borderId="44" xfId="0" applyNumberFormat="1" applyFont="1" applyFill="1" applyBorder="1" applyAlignment="1">
      <alignment horizontal="center" vertical="center" wrapText="1"/>
    </xf>
    <xf numFmtId="0" fontId="58" fillId="106" borderId="56" xfId="0" applyFont="1" applyFill="1" applyBorder="1" applyAlignment="1">
      <alignment horizontal="center" vertical="top" wrapText="1"/>
    </xf>
    <xf numFmtId="0" fontId="58" fillId="106" borderId="45" xfId="0" applyFont="1" applyFill="1" applyBorder="1" applyAlignment="1">
      <alignment horizontal="center" vertical="top" wrapText="1"/>
    </xf>
    <xf numFmtId="0" fontId="58" fillId="0" borderId="0" xfId="1475" applyFont="1"/>
    <xf numFmtId="14" fontId="58" fillId="73" borderId="124" xfId="0" applyNumberFormat="1" applyFont="1" applyFill="1" applyBorder="1" applyAlignment="1">
      <alignment horizontal="center" vertical="center" wrapText="1"/>
    </xf>
    <xf numFmtId="0" fontId="11" fillId="0" borderId="126" xfId="0" applyFont="1" applyBorder="1" applyAlignment="1">
      <alignment horizontal="justify" vertical="center" wrapText="1"/>
    </xf>
    <xf numFmtId="0" fontId="58" fillId="0" borderId="126" xfId="0" applyFont="1" applyBorder="1" applyAlignment="1">
      <alignment horizontal="justify" vertical="center" wrapText="1"/>
    </xf>
    <xf numFmtId="0" fontId="11" fillId="0" borderId="128" xfId="0" applyFont="1" applyBorder="1" applyAlignment="1">
      <alignment horizontal="justify" vertical="center" wrapText="1"/>
    </xf>
    <xf numFmtId="0" fontId="58" fillId="106" borderId="34" xfId="1520" applyFont="1" applyFill="1" applyBorder="1" applyAlignment="1">
      <alignment horizontal="left" vertical="center"/>
    </xf>
    <xf numFmtId="172" fontId="87" fillId="73" borderId="55" xfId="0" applyNumberFormat="1" applyFont="1" applyFill="1" applyBorder="1" applyAlignment="1">
      <alignment horizontal="center" vertical="center" wrapText="1"/>
    </xf>
    <xf numFmtId="172" fontId="87" fillId="73" borderId="44" xfId="0" applyNumberFormat="1" applyFont="1" applyFill="1" applyBorder="1" applyAlignment="1">
      <alignment horizontal="center" vertical="center" wrapText="1"/>
    </xf>
    <xf numFmtId="0" fontId="88" fillId="0" borderId="0" xfId="0" applyFont="1" applyFill="1"/>
    <xf numFmtId="0" fontId="58" fillId="106" borderId="67" xfId="0" applyFont="1" applyFill="1" applyBorder="1" applyAlignment="1">
      <alignment horizontal="left" vertical="center" wrapText="1"/>
    </xf>
    <xf numFmtId="0" fontId="11" fillId="106" borderId="48" xfId="0" applyFont="1" applyFill="1" applyBorder="1" applyAlignment="1">
      <alignment horizontal="center" vertical="center" wrapText="1"/>
    </xf>
    <xf numFmtId="3" fontId="58" fillId="106" borderId="48" xfId="0" applyNumberFormat="1" applyFont="1" applyFill="1" applyBorder="1" applyAlignment="1">
      <alignment horizontal="right" vertical="center" wrapText="1"/>
    </xf>
    <xf numFmtId="0" fontId="58" fillId="106" borderId="69" xfId="0" applyFont="1" applyFill="1" applyBorder="1" applyAlignment="1">
      <alignment horizontal="left" vertical="center" wrapText="1"/>
    </xf>
    <xf numFmtId="0" fontId="58" fillId="106" borderId="48" xfId="0" applyFont="1" applyFill="1" applyBorder="1" applyAlignment="1">
      <alignment horizontal="center" vertical="center" wrapText="1"/>
    </xf>
    <xf numFmtId="3" fontId="58" fillId="106" borderId="48" xfId="0" applyNumberFormat="1" applyFont="1" applyFill="1" applyBorder="1" applyAlignment="1">
      <alignment vertical="center" wrapText="1"/>
    </xf>
    <xf numFmtId="3" fontId="58" fillId="106" borderId="68" xfId="0" applyNumberFormat="1" applyFont="1" applyFill="1" applyBorder="1" applyAlignment="1">
      <alignment vertical="center" wrapText="1"/>
    </xf>
    <xf numFmtId="0" fontId="58" fillId="106" borderId="80" xfId="0" applyFont="1" applyFill="1" applyBorder="1" applyAlignment="1">
      <alignment horizontal="center" vertical="center" wrapText="1"/>
    </xf>
    <xf numFmtId="3" fontId="58" fillId="106" borderId="68" xfId="0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wrapText="1"/>
    </xf>
    <xf numFmtId="3" fontId="11" fillId="0" borderId="0" xfId="0" applyNumberFormat="1" applyFont="1" applyAlignment="1">
      <alignment horizontal="right"/>
    </xf>
    <xf numFmtId="3" fontId="11" fillId="0" borderId="0" xfId="0" applyNumberFormat="1" applyFont="1" applyAlignment="1"/>
    <xf numFmtId="0" fontId="58" fillId="106" borderId="67" xfId="0" applyFont="1" applyFill="1" applyBorder="1" applyAlignment="1" applyProtection="1">
      <alignment vertical="center" wrapText="1"/>
    </xf>
    <xf numFmtId="3" fontId="11" fillId="106" borderId="48" xfId="0" applyNumberFormat="1" applyFont="1" applyFill="1" applyBorder="1" applyAlignment="1">
      <alignment horizontal="right" vertical="center" wrapText="1"/>
    </xf>
    <xf numFmtId="3" fontId="11" fillId="106" borderId="68" xfId="0" applyNumberFormat="1" applyFont="1" applyFill="1" applyBorder="1" applyAlignment="1">
      <alignment horizontal="right" vertical="center" wrapText="1"/>
    </xf>
    <xf numFmtId="0" fontId="11" fillId="106" borderId="67" xfId="0" applyFont="1" applyFill="1" applyBorder="1" applyAlignment="1">
      <alignment horizontal="left" vertical="center" wrapText="1"/>
    </xf>
    <xf numFmtId="3" fontId="130" fillId="0" borderId="0" xfId="0" applyNumberFormat="1" applyFont="1" applyAlignment="1"/>
    <xf numFmtId="0" fontId="58" fillId="106" borderId="37" xfId="0" applyFont="1" applyFill="1" applyBorder="1" applyAlignment="1">
      <alignment vertical="center" wrapText="1"/>
    </xf>
    <xf numFmtId="172" fontId="95" fillId="106" borderId="57" xfId="1541" applyNumberFormat="1" applyFont="1" applyFill="1" applyBorder="1" applyAlignment="1">
      <alignment horizontal="center" vertical="center" wrapText="1"/>
    </xf>
    <xf numFmtId="173" fontId="95" fillId="106" borderId="57" xfId="1541" applyNumberFormat="1" applyFont="1" applyFill="1" applyBorder="1" applyAlignment="1">
      <alignment horizontal="center" vertical="center" wrapText="1"/>
    </xf>
    <xf numFmtId="172" fontId="95" fillId="106" borderId="56" xfId="1541" applyNumberFormat="1" applyFont="1" applyFill="1" applyBorder="1" applyAlignment="1">
      <alignment horizontal="center" vertical="center" wrapText="1"/>
    </xf>
    <xf numFmtId="17" fontId="95" fillId="106" borderId="56" xfId="1541" applyNumberFormat="1" applyFont="1" applyFill="1" applyBorder="1" applyAlignment="1">
      <alignment horizontal="center" vertical="center" wrapText="1"/>
    </xf>
    <xf numFmtId="3" fontId="100" fillId="0" borderId="34" xfId="1541" applyNumberFormat="1" applyFont="1" applyBorder="1" applyAlignment="1">
      <alignment horizontal="center" vertical="center"/>
    </xf>
    <xf numFmtId="3" fontId="100" fillId="0" borderId="1" xfId="1541" applyNumberFormat="1" applyFont="1" applyBorder="1" applyAlignment="1">
      <alignment horizontal="center" vertical="center"/>
    </xf>
    <xf numFmtId="3" fontId="100" fillId="0" borderId="1" xfId="1541" applyNumberFormat="1" applyFont="1" applyBorder="1" applyAlignment="1">
      <alignment horizontal="right" vertical="center"/>
    </xf>
    <xf numFmtId="10" fontId="100" fillId="69" borderId="1" xfId="1541" applyNumberFormat="1" applyFont="1" applyFill="1" applyBorder="1" applyAlignment="1">
      <alignment horizontal="center" vertical="center"/>
    </xf>
    <xf numFmtId="0" fontId="100" fillId="0" borderId="1" xfId="1541" applyFont="1" applyBorder="1" applyAlignment="1">
      <alignment vertical="center" wrapText="1"/>
    </xf>
    <xf numFmtId="0" fontId="100" fillId="0" borderId="1" xfId="1541" applyFont="1" applyBorder="1" applyAlignment="1">
      <alignment horizontal="center" vertical="center" wrapText="1"/>
    </xf>
    <xf numFmtId="3" fontId="100" fillId="0" borderId="1" xfId="1541" applyNumberFormat="1" applyFont="1" applyBorder="1" applyAlignment="1">
      <alignment horizontal="center" vertical="center" wrapText="1"/>
    </xf>
    <xf numFmtId="3" fontId="100" fillId="0" borderId="35" xfId="1541" applyNumberFormat="1" applyFont="1" applyBorder="1" applyAlignment="1">
      <alignment horizontal="center" vertical="center"/>
    </xf>
    <xf numFmtId="0" fontId="95" fillId="73" borderId="39" xfId="1541" applyFont="1" applyFill="1" applyBorder="1" applyAlignment="1">
      <alignment horizontal="center" vertical="center" wrapText="1"/>
    </xf>
    <xf numFmtId="0" fontId="95" fillId="73" borderId="53" xfId="1541" applyFont="1" applyFill="1" applyBorder="1" applyAlignment="1">
      <alignment vertical="center" wrapText="1"/>
    </xf>
    <xf numFmtId="3" fontId="95" fillId="73" borderId="53" xfId="1541" applyNumberFormat="1" applyFont="1" applyFill="1" applyBorder="1" applyAlignment="1">
      <alignment vertical="center" wrapText="1"/>
    </xf>
    <xf numFmtId="3" fontId="95" fillId="73" borderId="53" xfId="1541" applyNumberFormat="1" applyFont="1" applyFill="1" applyBorder="1" applyAlignment="1">
      <alignment horizontal="right" vertical="center" wrapText="1"/>
    </xf>
    <xf numFmtId="3" fontId="95" fillId="73" borderId="36" xfId="1541" applyNumberFormat="1" applyFont="1" applyFill="1" applyBorder="1" applyAlignment="1">
      <alignment horizontal="right" vertical="center" wrapText="1"/>
    </xf>
    <xf numFmtId="172" fontId="100" fillId="69" borderId="1" xfId="1541" applyNumberFormat="1" applyFont="1" applyFill="1" applyBorder="1" applyAlignment="1">
      <alignment horizontal="center" vertical="center"/>
    </xf>
    <xf numFmtId="3" fontId="100" fillId="0" borderId="57" xfId="1541" applyNumberFormat="1" applyFont="1" applyBorder="1" applyAlignment="1">
      <alignment horizontal="right" vertical="center"/>
    </xf>
    <xf numFmtId="10" fontId="100" fillId="69" borderId="57" xfId="1541" applyNumberFormat="1" applyFont="1" applyFill="1" applyBorder="1" applyAlignment="1">
      <alignment horizontal="center" vertical="center"/>
    </xf>
    <xf numFmtId="0" fontId="100" fillId="0" borderId="57" xfId="1541" applyFont="1" applyBorder="1" applyAlignment="1">
      <alignment vertical="center" wrapText="1"/>
    </xf>
    <xf numFmtId="3" fontId="100" fillId="0" borderId="57" xfId="1541" applyNumberFormat="1" applyFont="1" applyBorder="1" applyAlignment="1">
      <alignment horizontal="center" vertical="center"/>
    </xf>
    <xf numFmtId="3" fontId="100" fillId="0" borderId="52" xfId="1541" applyNumberFormat="1" applyFont="1" applyBorder="1" applyAlignment="1">
      <alignment horizontal="center" vertical="center"/>
    </xf>
    <xf numFmtId="3" fontId="95" fillId="73" borderId="36" xfId="1541" applyNumberFormat="1" applyFont="1" applyFill="1" applyBorder="1" applyAlignment="1">
      <alignment vertical="center" wrapText="1"/>
    </xf>
    <xf numFmtId="0" fontId="87" fillId="73" borderId="125" xfId="0" applyFont="1" applyFill="1" applyBorder="1" applyAlignment="1">
      <alignment horizontal="center" vertical="center"/>
    </xf>
    <xf numFmtId="3" fontId="84" fillId="0" borderId="127" xfId="0" applyNumberFormat="1" applyFont="1" applyBorder="1" applyAlignment="1">
      <alignment vertical="center"/>
    </xf>
    <xf numFmtId="0" fontId="86" fillId="0" borderId="126" xfId="0" applyFont="1" applyBorder="1" applyAlignment="1">
      <alignment vertical="center"/>
    </xf>
    <xf numFmtId="0" fontId="87" fillId="73" borderId="128" xfId="0" applyFont="1" applyFill="1" applyBorder="1" applyAlignment="1">
      <alignment vertical="center"/>
    </xf>
    <xf numFmtId="10" fontId="87" fillId="73" borderId="129" xfId="0" applyNumberFormat="1" applyFont="1" applyFill="1" applyBorder="1" applyAlignment="1">
      <alignment vertical="center"/>
    </xf>
    <xf numFmtId="0" fontId="87" fillId="73" borderId="129" xfId="0" applyFont="1" applyFill="1" applyBorder="1" applyAlignment="1">
      <alignment vertical="center"/>
    </xf>
    <xf numFmtId="3" fontId="87" fillId="73" borderId="129" xfId="0" applyNumberFormat="1" applyFont="1" applyFill="1" applyBorder="1" applyAlignment="1">
      <alignment vertical="center"/>
    </xf>
    <xf numFmtId="3" fontId="87" fillId="73" borderId="130" xfId="0" applyNumberFormat="1" applyFont="1" applyFill="1" applyBorder="1" applyAlignment="1">
      <alignment vertical="center"/>
    </xf>
    <xf numFmtId="0" fontId="68" fillId="108" borderId="28" xfId="1286" applyFont="1" applyFill="1" applyBorder="1" applyAlignment="1" applyProtection="1">
      <alignment horizontal="center"/>
    </xf>
    <xf numFmtId="3" fontId="58" fillId="109" borderId="70" xfId="1541" applyNumberFormat="1" applyFont="1" applyFill="1" applyBorder="1" applyAlignment="1">
      <alignment vertical="center"/>
    </xf>
    <xf numFmtId="170" fontId="11" fillId="0" borderId="0" xfId="1370" applyFont="1" applyBorder="1"/>
    <xf numFmtId="0" fontId="11" fillId="0" borderId="0" xfId="1484" applyFont="1" applyBorder="1"/>
    <xf numFmtId="3" fontId="11" fillId="0" borderId="0" xfId="1484" applyNumberFormat="1" applyFont="1" applyFill="1" applyBorder="1" applyAlignment="1">
      <alignment horizontal="right" vertical="center" wrapText="1"/>
    </xf>
    <xf numFmtId="175" fontId="11" fillId="0" borderId="0" xfId="1370" applyNumberFormat="1" applyFont="1" applyBorder="1"/>
    <xf numFmtId="0" fontId="58" fillId="109" borderId="81" xfId="0" applyFont="1" applyFill="1" applyBorder="1" applyAlignment="1">
      <alignment horizontal="center" vertical="center"/>
    </xf>
    <xf numFmtId="0" fontId="58" fillId="109" borderId="82" xfId="0" applyFont="1" applyFill="1" applyBorder="1" applyAlignment="1">
      <alignment horizontal="center" vertical="center"/>
    </xf>
    <xf numFmtId="0" fontId="132" fillId="108" borderId="28" xfId="1286" applyFont="1" applyFill="1" applyBorder="1" applyAlignment="1" applyProtection="1">
      <alignment horizontal="center" vertical="center"/>
    </xf>
    <xf numFmtId="0" fontId="133" fillId="0" borderId="0" xfId="0" applyFont="1"/>
    <xf numFmtId="0" fontId="133" fillId="107" borderId="0" xfId="0" applyFont="1" applyFill="1" applyBorder="1"/>
    <xf numFmtId="3" fontId="133" fillId="0" borderId="0" xfId="0" applyNumberFormat="1" applyFont="1"/>
    <xf numFmtId="0" fontId="133" fillId="107" borderId="0" xfId="0" applyFont="1" applyFill="1" applyBorder="1" applyAlignment="1">
      <alignment horizontal="center"/>
    </xf>
    <xf numFmtId="0" fontId="11" fillId="107" borderId="0" xfId="0" applyFont="1" applyFill="1" applyBorder="1" applyAlignment="1">
      <alignment horizontal="center" vertical="center" wrapText="1"/>
    </xf>
    <xf numFmtId="0" fontId="133" fillId="0" borderId="0" xfId="0" applyFont="1" applyAlignment="1">
      <alignment horizontal="center"/>
    </xf>
    <xf numFmtId="0" fontId="11" fillId="107" borderId="0" xfId="0" applyFont="1" applyFill="1" applyBorder="1" applyAlignment="1">
      <alignment horizontal="center" vertical="top" wrapText="1"/>
    </xf>
    <xf numFmtId="0" fontId="11" fillId="0" borderId="114" xfId="0" applyFont="1" applyBorder="1" applyAlignment="1">
      <alignment vertical="center"/>
    </xf>
    <xf numFmtId="0" fontId="11" fillId="0" borderId="108" xfId="0" applyFont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/>
    </xf>
    <xf numFmtId="0" fontId="11" fillId="0" borderId="114" xfId="0" applyFont="1" applyBorder="1" applyAlignment="1">
      <alignment horizontal="justify" vertical="center" wrapText="1"/>
    </xf>
    <xf numFmtId="3" fontId="11" fillId="0" borderId="108" xfId="0" applyNumberFormat="1" applyFont="1" applyFill="1" applyBorder="1" applyAlignment="1">
      <alignment horizontal="right" vertical="center" wrapText="1"/>
    </xf>
    <xf numFmtId="3" fontId="11" fillId="0" borderId="109" xfId="0" applyNumberFormat="1" applyFont="1" applyFill="1" applyBorder="1" applyAlignment="1">
      <alignment horizontal="right" vertical="center" wrapText="1"/>
    </xf>
    <xf numFmtId="3" fontId="130" fillId="107" borderId="0" xfId="0" applyNumberFormat="1" applyFont="1" applyFill="1" applyBorder="1" applyAlignment="1">
      <alignment horizontal="right" vertical="center" wrapText="1"/>
    </xf>
    <xf numFmtId="3" fontId="130" fillId="107" borderId="0" xfId="0" applyNumberFormat="1" applyFont="1" applyFill="1" applyBorder="1" applyAlignment="1">
      <alignment horizontal="center"/>
    </xf>
    <xf numFmtId="176" fontId="11" fillId="0" borderId="108" xfId="2679" applyNumberFormat="1" applyFont="1" applyBorder="1" applyAlignment="1">
      <alignment horizontal="center" vertical="center"/>
    </xf>
    <xf numFmtId="176" fontId="11" fillId="0" borderId="109" xfId="2679" applyNumberFormat="1" applyFont="1" applyBorder="1" applyAlignment="1">
      <alignment horizontal="center" vertical="center"/>
    </xf>
    <xf numFmtId="0" fontId="87" fillId="0" borderId="134" xfId="0" applyFont="1" applyBorder="1" applyAlignment="1">
      <alignment horizontal="left" vertical="center"/>
    </xf>
    <xf numFmtId="176" fontId="11" fillId="0" borderId="135" xfId="0" applyNumberFormat="1" applyFont="1" applyBorder="1" applyAlignment="1">
      <alignment horizontal="center" vertical="center"/>
    </xf>
    <xf numFmtId="176" fontId="11" fillId="0" borderId="136" xfId="0" applyNumberFormat="1" applyFont="1" applyBorder="1" applyAlignment="1">
      <alignment horizontal="center" vertical="center"/>
    </xf>
    <xf numFmtId="10" fontId="11" fillId="0" borderId="108" xfId="2679" applyNumberFormat="1" applyFont="1" applyBorder="1" applyAlignment="1">
      <alignment horizontal="center" vertical="center"/>
    </xf>
    <xf numFmtId="10" fontId="11" fillId="0" borderId="109" xfId="2679" applyNumberFormat="1" applyFont="1" applyBorder="1" applyAlignment="1">
      <alignment horizontal="center" vertical="center"/>
    </xf>
    <xf numFmtId="0" fontId="11" fillId="0" borderId="137" xfId="0" applyFont="1" applyBorder="1" applyAlignment="1">
      <alignment vertical="center"/>
    </xf>
    <xf numFmtId="10" fontId="11" fillId="0" borderId="138" xfId="2679" applyNumberFormat="1" applyFont="1" applyBorder="1" applyAlignment="1">
      <alignment horizontal="center" vertical="center"/>
    </xf>
    <xf numFmtId="10" fontId="11" fillId="0" borderId="139" xfId="2679" applyNumberFormat="1" applyFont="1" applyBorder="1" applyAlignment="1">
      <alignment horizontal="center" vertical="center"/>
    </xf>
    <xf numFmtId="0" fontId="11" fillId="0" borderId="137" xfId="0" applyFont="1" applyBorder="1" applyAlignment="1">
      <alignment horizontal="justify" vertical="center" wrapText="1"/>
    </xf>
    <xf numFmtId="3" fontId="11" fillId="0" borderId="138" xfId="0" applyNumberFormat="1" applyFont="1" applyFill="1" applyBorder="1" applyAlignment="1">
      <alignment horizontal="right" vertical="center" wrapText="1"/>
    </xf>
    <xf numFmtId="3" fontId="11" fillId="0" borderId="139" xfId="0" applyNumberFormat="1" applyFont="1" applyFill="1" applyBorder="1" applyAlignment="1">
      <alignment horizontal="right" vertical="center" wrapText="1"/>
    </xf>
    <xf numFmtId="3" fontId="11" fillId="107" borderId="0" xfId="0" applyNumberFormat="1" applyFont="1" applyFill="1" applyBorder="1" applyAlignment="1">
      <alignment horizontal="right" vertical="top" wrapText="1"/>
    </xf>
    <xf numFmtId="3" fontId="11" fillId="107" borderId="0" xfId="0" applyNumberFormat="1" applyFont="1" applyFill="1" applyBorder="1" applyAlignment="1">
      <alignment horizontal="center" vertical="top" wrapText="1"/>
    </xf>
    <xf numFmtId="172" fontId="58" fillId="109" borderId="116" xfId="0" applyNumberFormat="1" applyFont="1" applyFill="1" applyBorder="1" applyAlignment="1">
      <alignment horizontal="center" vertical="center" wrapText="1"/>
    </xf>
    <xf numFmtId="0" fontId="58" fillId="109" borderId="117" xfId="0" applyFont="1" applyFill="1" applyBorder="1" applyAlignment="1">
      <alignment horizontal="center" vertical="center" wrapText="1"/>
    </xf>
    <xf numFmtId="0" fontId="58" fillId="109" borderId="118" xfId="0" applyFont="1" applyFill="1" applyBorder="1" applyAlignment="1">
      <alignment horizontal="center" vertical="center" wrapText="1"/>
    </xf>
    <xf numFmtId="0" fontId="87" fillId="109" borderId="119" xfId="0" applyFont="1" applyFill="1" applyBorder="1" applyAlignment="1">
      <alignment horizontal="left" vertical="top" wrapText="1"/>
    </xf>
    <xf numFmtId="0" fontId="58" fillId="109" borderId="112" xfId="0" applyFont="1" applyFill="1" applyBorder="1" applyAlignment="1">
      <alignment horizontal="center" vertical="top" wrapText="1"/>
    </xf>
    <xf numFmtId="0" fontId="58" fillId="109" borderId="120" xfId="0" applyFont="1" applyFill="1" applyBorder="1" applyAlignment="1">
      <alignment horizontal="center" vertical="top" wrapText="1"/>
    </xf>
    <xf numFmtId="0" fontId="87" fillId="109" borderId="113" xfId="0" applyFont="1" applyFill="1" applyBorder="1" applyAlignment="1">
      <alignment horizontal="left" vertical="center" indent="1"/>
    </xf>
    <xf numFmtId="0" fontId="87" fillId="109" borderId="106" xfId="0" applyFont="1" applyFill="1" applyBorder="1" applyAlignment="1">
      <alignment horizontal="center" vertical="center" wrapText="1"/>
    </xf>
    <xf numFmtId="0" fontId="87" fillId="109" borderId="107" xfId="0" applyFont="1" applyFill="1" applyBorder="1" applyAlignment="1">
      <alignment horizontal="center" vertical="center"/>
    </xf>
    <xf numFmtId="0" fontId="0" fillId="0" borderId="0" xfId="0" applyAlignment="1"/>
    <xf numFmtId="0" fontId="58" fillId="73" borderId="65" xfId="0" applyFont="1" applyFill="1" applyBorder="1" applyAlignment="1">
      <alignment horizontal="center" vertical="center" wrapText="1"/>
    </xf>
    <xf numFmtId="0" fontId="58" fillId="73" borderId="71" xfId="0" applyFont="1" applyFill="1" applyBorder="1" applyAlignment="1">
      <alignment horizontal="center" vertical="center" wrapText="1"/>
    </xf>
    <xf numFmtId="3" fontId="11" fillId="69" borderId="67" xfId="1547" applyNumberFormat="1" applyFont="1" applyFill="1" applyBorder="1" applyAlignment="1">
      <alignment horizontal="left" vertical="center" wrapText="1" indent="1"/>
    </xf>
    <xf numFmtId="0" fontId="58" fillId="73" borderId="69" xfId="1547" applyFont="1" applyFill="1" applyBorder="1" applyAlignment="1">
      <alignment horizontal="left" vertical="center" wrapText="1"/>
    </xf>
    <xf numFmtId="3" fontId="58" fillId="73" borderId="80" xfId="1547" applyNumberFormat="1" applyFont="1" applyFill="1" applyBorder="1" applyAlignment="1">
      <alignment horizontal="center" vertical="center" wrapText="1"/>
    </xf>
    <xf numFmtId="0" fontId="58" fillId="69" borderId="0" xfId="0" applyFont="1" applyFill="1" applyBorder="1"/>
    <xf numFmtId="0" fontId="58" fillId="109" borderId="34" xfId="1547" applyFont="1" applyFill="1" applyBorder="1" applyAlignment="1">
      <alignment horizontal="left" vertical="center" wrapText="1"/>
    </xf>
    <xf numFmtId="0" fontId="84" fillId="0" borderId="0" xfId="0" applyFont="1" applyAlignment="1">
      <alignment vertical="center"/>
    </xf>
    <xf numFmtId="0" fontId="84" fillId="0" borderId="0" xfId="0" applyFont="1" applyBorder="1"/>
    <xf numFmtId="3" fontId="84" fillId="0" borderId="0" xfId="0" applyNumberFormat="1" applyFont="1" applyBorder="1"/>
    <xf numFmtId="0" fontId="11" fillId="0" borderId="67" xfId="0" applyFont="1" applyBorder="1" applyAlignment="1">
      <alignment horizontal="justify" vertical="center" wrapText="1"/>
    </xf>
    <xf numFmtId="3" fontId="11" fillId="0" borderId="48" xfId="1611" applyNumberFormat="1" applyFont="1" applyBorder="1" applyAlignment="1">
      <alignment horizontal="right" vertical="center" wrapText="1"/>
    </xf>
    <xf numFmtId="3" fontId="11" fillId="0" borderId="68" xfId="1611" applyNumberFormat="1" applyFont="1" applyBorder="1" applyAlignment="1">
      <alignment horizontal="right" vertical="center" wrapText="1"/>
    </xf>
    <xf numFmtId="0" fontId="58" fillId="73" borderId="67" xfId="0" applyFont="1" applyFill="1" applyBorder="1" applyAlignment="1">
      <alignment horizontal="justify" vertical="center" wrapText="1"/>
    </xf>
    <xf numFmtId="3" fontId="58" fillId="73" borderId="48" xfId="1611" applyNumberFormat="1" applyFont="1" applyFill="1" applyBorder="1" applyAlignment="1">
      <alignment horizontal="right" vertical="center" wrapText="1"/>
    </xf>
    <xf numFmtId="3" fontId="58" fillId="73" borderId="68" xfId="1611" applyNumberFormat="1" applyFont="1" applyFill="1" applyBorder="1" applyAlignment="1">
      <alignment horizontal="right" vertical="center" wrapText="1"/>
    </xf>
    <xf numFmtId="0" fontId="58" fillId="73" borderId="69" xfId="0" applyFont="1" applyFill="1" applyBorder="1" applyAlignment="1">
      <alignment horizontal="justify" vertical="center" wrapText="1"/>
    </xf>
    <xf numFmtId="3" fontId="58" fillId="73" borderId="80" xfId="1611" applyNumberFormat="1" applyFont="1" applyFill="1" applyBorder="1" applyAlignment="1">
      <alignment horizontal="right" vertical="center" wrapText="1"/>
    </xf>
    <xf numFmtId="3" fontId="58" fillId="73" borderId="70" xfId="1611" applyNumberFormat="1" applyFont="1" applyFill="1" applyBorder="1" applyAlignment="1">
      <alignment horizontal="right" vertical="center" wrapText="1"/>
    </xf>
    <xf numFmtId="14" fontId="58" fillId="73" borderId="75" xfId="0" applyNumberFormat="1" applyFont="1" applyFill="1" applyBorder="1" applyAlignment="1">
      <alignment horizontal="center" vertical="center" wrapText="1"/>
    </xf>
    <xf numFmtId="14" fontId="58" fillId="73" borderId="78" xfId="0" applyNumberFormat="1" applyFont="1" applyFill="1" applyBorder="1" applyAlignment="1">
      <alignment horizontal="center" vertical="center" wrapText="1"/>
    </xf>
    <xf numFmtId="3" fontId="11" fillId="0" borderId="0" xfId="1484" applyNumberFormat="1" applyFont="1" applyFill="1"/>
    <xf numFmtId="3" fontId="58" fillId="109" borderId="35" xfId="0" applyNumberFormat="1" applyFont="1" applyFill="1" applyBorder="1" applyAlignment="1">
      <alignment horizontal="right" vertical="center"/>
    </xf>
    <xf numFmtId="3" fontId="58" fillId="69" borderId="1" xfId="0" applyNumberFormat="1" applyFont="1" applyFill="1" applyBorder="1" applyAlignment="1">
      <alignment horizontal="right" vertical="center"/>
    </xf>
    <xf numFmtId="3" fontId="58" fillId="109" borderId="35" xfId="0" applyNumberFormat="1" applyFont="1" applyFill="1" applyBorder="1" applyAlignment="1">
      <alignment horizontal="right" vertical="center" wrapText="1"/>
    </xf>
    <xf numFmtId="3" fontId="58" fillId="109" borderId="36" xfId="0" applyNumberFormat="1" applyFont="1" applyFill="1" applyBorder="1" applyAlignment="1">
      <alignment vertical="center" wrapText="1"/>
    </xf>
    <xf numFmtId="3" fontId="58" fillId="109" borderId="36" xfId="0" applyNumberFormat="1" applyFont="1" applyFill="1" applyBorder="1" applyAlignment="1">
      <alignment horizontal="right" vertical="center"/>
    </xf>
    <xf numFmtId="3" fontId="11" fillId="0" borderId="35" xfId="0" applyNumberFormat="1" applyFont="1" applyFill="1" applyBorder="1" applyAlignment="1">
      <alignment horizontal="right" vertical="center"/>
    </xf>
    <xf numFmtId="0" fontId="11" fillId="0" borderId="35" xfId="0" applyFont="1" applyFill="1" applyBorder="1" applyAlignment="1">
      <alignment vertical="center" wrapText="1"/>
    </xf>
    <xf numFmtId="3" fontId="58" fillId="0" borderId="61" xfId="0" applyNumberFormat="1" applyFont="1" applyBorder="1" applyAlignment="1">
      <alignment horizontal="right" vertical="center"/>
    </xf>
    <xf numFmtId="172" fontId="58" fillId="73" borderId="64" xfId="1484" applyNumberFormat="1" applyFont="1" applyFill="1" applyBorder="1" applyAlignment="1">
      <alignment horizontal="center" vertical="center" wrapText="1"/>
    </xf>
    <xf numFmtId="14" fontId="58" fillId="73" borderId="63" xfId="1484" applyNumberFormat="1" applyFont="1" applyFill="1" applyBorder="1" applyAlignment="1">
      <alignment horizontal="center" vertical="center" wrapText="1"/>
    </xf>
    <xf numFmtId="0" fontId="11" fillId="0" borderId="0" xfId="1545" applyFont="1" applyFill="1" applyBorder="1" applyAlignment="1" applyProtection="1">
      <alignment horizontal="right" vertical="center"/>
    </xf>
    <xf numFmtId="0" fontId="58" fillId="0" borderId="0" xfId="1484" applyFont="1" applyAlignment="1">
      <alignment horizontal="center"/>
    </xf>
    <xf numFmtId="0" fontId="11" fillId="0" borderId="0" xfId="1484" applyFont="1" applyAlignment="1">
      <alignment horizontal="right"/>
    </xf>
    <xf numFmtId="3" fontId="11" fillId="0" borderId="68" xfId="1484" applyNumberFormat="1" applyFont="1" applyBorder="1" applyAlignment="1">
      <alignment horizontal="right" vertical="center" wrapText="1"/>
    </xf>
    <xf numFmtId="3" fontId="11" fillId="0" borderId="48" xfId="1484" applyNumberFormat="1" applyFont="1" applyBorder="1" applyAlignment="1">
      <alignment horizontal="right" vertical="center" wrapText="1"/>
    </xf>
    <xf numFmtId="3" fontId="133" fillId="0" borderId="0" xfId="0" applyNumberFormat="1" applyFont="1"/>
    <xf numFmtId="0" fontId="11" fillId="0" borderId="0" xfId="1484" applyFont="1" applyFill="1"/>
    <xf numFmtId="3" fontId="133" fillId="0" borderId="0" xfId="0" applyNumberFormat="1" applyFont="1"/>
    <xf numFmtId="0" fontId="11" fillId="0" borderId="51" xfId="1541" applyFont="1" applyBorder="1" applyAlignment="1">
      <alignment vertical="center" wrapText="1"/>
    </xf>
    <xf numFmtId="3" fontId="11" fillId="0" borderId="57" xfId="1541" applyNumberFormat="1" applyFont="1" applyBorder="1" applyAlignment="1">
      <alignment horizontal="right" vertical="center"/>
    </xf>
    <xf numFmtId="3" fontId="11" fillId="0" borderId="52" xfId="1541" applyNumberFormat="1" applyFont="1" applyBorder="1" applyAlignment="1">
      <alignment horizontal="right" vertical="center"/>
    </xf>
    <xf numFmtId="172" fontId="134" fillId="106" borderId="117" xfId="0" applyNumberFormat="1" applyFont="1" applyFill="1" applyBorder="1" applyAlignment="1">
      <alignment horizontal="center" vertical="center" wrapText="1"/>
    </xf>
    <xf numFmtId="172" fontId="134" fillId="106" borderId="118" xfId="0" applyNumberFormat="1" applyFont="1" applyFill="1" applyBorder="1" applyAlignment="1">
      <alignment horizontal="center" vertical="center" wrapText="1"/>
    </xf>
    <xf numFmtId="172" fontId="134" fillId="106" borderId="112" xfId="0" applyNumberFormat="1" applyFont="1" applyFill="1" applyBorder="1" applyAlignment="1">
      <alignment horizontal="center" vertical="center" wrapText="1"/>
    </xf>
    <xf numFmtId="172" fontId="134" fillId="106" borderId="120" xfId="0" applyNumberFormat="1" applyFont="1" applyFill="1" applyBorder="1" applyAlignment="1">
      <alignment horizontal="center" vertical="center" wrapText="1"/>
    </xf>
    <xf numFmtId="0" fontId="135" fillId="0" borderId="34" xfId="0" applyFont="1" applyFill="1" applyBorder="1" applyAlignment="1">
      <alignment vertical="center" wrapText="1"/>
    </xf>
    <xf numFmtId="0" fontId="135" fillId="0" borderId="1" xfId="0" applyFont="1" applyFill="1" applyBorder="1" applyAlignment="1">
      <alignment vertical="center" wrapText="1"/>
    </xf>
    <xf numFmtId="0" fontId="135" fillId="0" borderId="1" xfId="0" applyFont="1" applyFill="1" applyBorder="1" applyAlignment="1">
      <alignment horizontal="center" vertical="center" wrapText="1"/>
    </xf>
    <xf numFmtId="3" fontId="135" fillId="0" borderId="1" xfId="0" applyNumberFormat="1" applyFont="1" applyFill="1" applyBorder="1" applyAlignment="1">
      <alignment vertical="center" wrapText="1"/>
    </xf>
    <xf numFmtId="3" fontId="135" fillId="0" borderId="35" xfId="0" applyNumberFormat="1" applyFont="1" applyFill="1" applyBorder="1" applyAlignment="1">
      <alignment vertical="center" wrapText="1"/>
    </xf>
    <xf numFmtId="0" fontId="134" fillId="73" borderId="39" xfId="0" applyFont="1" applyFill="1" applyBorder="1" applyAlignment="1">
      <alignment vertical="center"/>
    </xf>
    <xf numFmtId="0" fontId="134" fillId="73" borderId="53" xfId="0" applyFont="1" applyFill="1" applyBorder="1" applyAlignment="1">
      <alignment vertical="center"/>
    </xf>
    <xf numFmtId="3" fontId="134" fillId="73" borderId="53" xfId="0" applyNumberFormat="1" applyFont="1" applyFill="1" applyBorder="1" applyAlignment="1">
      <alignment vertical="center" wrapText="1"/>
    </xf>
    <xf numFmtId="3" fontId="134" fillId="73" borderId="36" xfId="0" applyNumberFormat="1" applyFont="1" applyFill="1" applyBorder="1" applyAlignment="1">
      <alignment vertical="center" wrapText="1"/>
    </xf>
    <xf numFmtId="0" fontId="11" fillId="0" borderId="67" xfId="1541" applyFont="1" applyBorder="1" applyAlignment="1">
      <alignment vertical="center" wrapText="1"/>
    </xf>
    <xf numFmtId="3" fontId="11" fillId="0" borderId="48" xfId="1541" applyNumberFormat="1" applyFont="1" applyBorder="1" applyAlignment="1">
      <alignment horizontal="right" vertical="center"/>
    </xf>
    <xf numFmtId="3" fontId="11" fillId="109" borderId="68" xfId="1541" applyNumberFormat="1" applyFont="1" applyFill="1" applyBorder="1" applyAlignment="1">
      <alignment horizontal="right" vertical="center"/>
    </xf>
    <xf numFmtId="0" fontId="58" fillId="0" borderId="50" xfId="1541" applyFont="1" applyFill="1" applyBorder="1" applyAlignment="1">
      <alignment horizontal="left" vertical="center" wrapText="1"/>
    </xf>
    <xf numFmtId="184" fontId="58" fillId="0" borderId="56" xfId="1541" applyNumberFormat="1" applyFont="1" applyFill="1" applyBorder="1" applyAlignment="1">
      <alignment horizontal="center" vertical="center" wrapText="1"/>
    </xf>
    <xf numFmtId="0" fontId="58" fillId="0" borderId="56" xfId="1541" applyFont="1" applyFill="1" applyBorder="1" applyAlignment="1">
      <alignment horizontal="center" vertical="top" wrapText="1"/>
    </xf>
    <xf numFmtId="0" fontId="58" fillId="0" borderId="45" xfId="1541" applyFont="1" applyFill="1" applyBorder="1" applyAlignment="1">
      <alignment horizontal="center" vertical="top" wrapText="1"/>
    </xf>
    <xf numFmtId="3" fontId="90" fillId="0" borderId="66" xfId="0" applyNumberFormat="1" applyFont="1" applyBorder="1" applyAlignment="1">
      <alignment horizontal="center" vertical="center"/>
    </xf>
    <xf numFmtId="3" fontId="90" fillId="0" borderId="68" xfId="0" applyNumberFormat="1" applyFont="1" applyBorder="1" applyAlignment="1">
      <alignment horizontal="center" vertical="center" wrapText="1"/>
    </xf>
    <xf numFmtId="3" fontId="90" fillId="0" borderId="68" xfId="0" applyNumberFormat="1" applyFont="1" applyBorder="1" applyAlignment="1">
      <alignment horizontal="center" vertical="center"/>
    </xf>
    <xf numFmtId="10" fontId="88" fillId="0" borderId="0" xfId="1611" applyNumberFormat="1" applyFont="1"/>
    <xf numFmtId="0" fontId="11" fillId="0" borderId="51" xfId="1" applyFont="1" applyBorder="1" applyAlignment="1">
      <alignment horizontal="left" vertical="center" wrapText="1"/>
    </xf>
    <xf numFmtId="3" fontId="11" fillId="0" borderId="57" xfId="1" applyNumberFormat="1" applyFont="1" applyBorder="1" applyAlignment="1">
      <alignment horizontal="right" vertical="center" wrapText="1"/>
    </xf>
    <xf numFmtId="0" fontId="70" fillId="0" borderId="150" xfId="0" applyFont="1" applyFill="1" applyBorder="1" applyAlignment="1">
      <alignment horizontal="center"/>
    </xf>
    <xf numFmtId="0" fontId="70" fillId="0" borderId="150" xfId="0" applyFont="1" applyFill="1" applyBorder="1"/>
    <xf numFmtId="0" fontId="72" fillId="0" borderId="0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49" fontId="70" fillId="0" borderId="0" xfId="0" applyNumberFormat="1" applyFont="1" applyBorder="1" applyAlignment="1">
      <alignment horizontal="center"/>
    </xf>
    <xf numFmtId="0" fontId="70" fillId="0" borderId="151" xfId="0" applyFont="1" applyFill="1" applyBorder="1"/>
    <xf numFmtId="0" fontId="72" fillId="0" borderId="151" xfId="0" applyFont="1" applyFill="1" applyBorder="1"/>
    <xf numFmtId="0" fontId="73" fillId="0" borderId="151" xfId="0" applyFont="1" applyFill="1" applyBorder="1"/>
    <xf numFmtId="0" fontId="69" fillId="0" borderId="151" xfId="0" applyFont="1" applyFill="1" applyBorder="1"/>
    <xf numFmtId="0" fontId="58" fillId="0" borderId="60" xfId="1520" applyFont="1" applyFill="1" applyBorder="1" applyAlignment="1">
      <alignment vertical="center"/>
    </xf>
    <xf numFmtId="0" fontId="58" fillId="0" borderId="35" xfId="1520" applyFont="1" applyFill="1" applyBorder="1" applyAlignment="1">
      <alignment vertical="center"/>
    </xf>
    <xf numFmtId="3" fontId="11" fillId="0" borderId="35" xfId="0" applyNumberFormat="1" applyFont="1" applyFill="1" applyBorder="1" applyAlignment="1">
      <alignment vertical="center"/>
    </xf>
    <xf numFmtId="205" fontId="32" fillId="0" borderId="78" xfId="2288" applyNumberFormat="1" applyFont="1" applyBorder="1">
      <alignment horizontal="right" vertical="center"/>
    </xf>
    <xf numFmtId="206" fontId="11" fillId="0" borderId="1" xfId="1519" applyNumberFormat="1" applyFont="1" applyBorder="1" applyAlignment="1">
      <alignment vertical="center" wrapText="1"/>
    </xf>
    <xf numFmtId="206" fontId="11" fillId="0" borderId="53" xfId="1519" applyNumberFormat="1" applyFont="1" applyBorder="1" applyAlignment="1">
      <alignment vertical="center" wrapText="1"/>
    </xf>
    <xf numFmtId="0" fontId="11" fillId="0" borderId="34" xfId="1484" applyFont="1" applyFill="1" applyBorder="1" applyAlignment="1">
      <alignment vertical="center"/>
    </xf>
    <xf numFmtId="187" fontId="84" fillId="0" borderId="53" xfId="1356" applyNumberFormat="1" applyFont="1" applyBorder="1" applyAlignment="1">
      <alignment horizontal="center" vertical="center"/>
    </xf>
    <xf numFmtId="187" fontId="84" fillId="0" borderId="1" xfId="1356" applyNumberFormat="1" applyFont="1" applyBorder="1" applyAlignment="1">
      <alignment horizontal="center" vertical="center"/>
    </xf>
    <xf numFmtId="0" fontId="136" fillId="109" borderId="156" xfId="0" applyFont="1" applyFill="1" applyBorder="1" applyAlignment="1">
      <alignment horizontal="center" vertical="center" wrapText="1"/>
    </xf>
    <xf numFmtId="0" fontId="136" fillId="109" borderId="157" xfId="0" applyFont="1" applyFill="1" applyBorder="1" applyAlignment="1">
      <alignment horizontal="center" vertical="center" wrapText="1"/>
    </xf>
    <xf numFmtId="0" fontId="133" fillId="0" borderId="155" xfId="0" applyFont="1" applyBorder="1" applyAlignment="1">
      <alignment horizontal="left" vertical="center"/>
    </xf>
    <xf numFmtId="0" fontId="133" fillId="0" borderId="157" xfId="0" applyFont="1" applyBorder="1" applyAlignment="1">
      <alignment horizontal="center" vertical="center"/>
    </xf>
    <xf numFmtId="10" fontId="133" fillId="0" borderId="157" xfId="0" applyNumberFormat="1" applyFont="1" applyBorder="1" applyAlignment="1">
      <alignment horizontal="center" vertical="center"/>
    </xf>
    <xf numFmtId="0" fontId="136" fillId="0" borderId="158" xfId="0" applyFont="1" applyBorder="1" applyAlignment="1">
      <alignment horizontal="left" vertical="center"/>
    </xf>
    <xf numFmtId="0" fontId="133" fillId="0" borderId="159" xfId="0" applyFont="1" applyBorder="1" applyAlignment="1">
      <alignment horizontal="center" vertical="center"/>
    </xf>
    <xf numFmtId="3" fontId="11" fillId="0" borderId="26" xfId="1356" applyNumberFormat="1" applyFont="1" applyBorder="1" applyAlignment="1">
      <alignment horizontal="center" vertical="center" wrapText="1"/>
    </xf>
    <xf numFmtId="3" fontId="100" fillId="0" borderId="51" xfId="1541" applyNumberFormat="1" applyFont="1" applyBorder="1" applyAlignment="1">
      <alignment horizontal="center" vertical="center"/>
    </xf>
    <xf numFmtId="0" fontId="100" fillId="0" borderId="57" xfId="1541" applyFont="1" applyBorder="1" applyAlignment="1">
      <alignment horizontal="center" vertical="center" wrapText="1"/>
    </xf>
    <xf numFmtId="3" fontId="0" fillId="0" borderId="0" xfId="0" applyNumberFormat="1" applyFill="1"/>
    <xf numFmtId="0" fontId="11" fillId="0" borderId="160" xfId="0" applyFont="1" applyBorder="1" applyAlignment="1">
      <alignment horizontal="justify" vertical="center" wrapText="1"/>
    </xf>
    <xf numFmtId="0" fontId="11" fillId="0" borderId="5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justify" vertical="center" wrapText="1"/>
    </xf>
    <xf numFmtId="3" fontId="58" fillId="73" borderId="56" xfId="0" applyNumberFormat="1" applyFont="1" applyFill="1" applyBorder="1" applyAlignment="1">
      <alignment horizontal="right" vertical="center" wrapText="1"/>
    </xf>
    <xf numFmtId="3" fontId="58" fillId="73" borderId="45" xfId="0" applyNumberFormat="1" applyFont="1" applyFill="1" applyBorder="1" applyAlignment="1">
      <alignment horizontal="right" vertical="center" wrapText="1"/>
    </xf>
    <xf numFmtId="3" fontId="11" fillId="0" borderId="61" xfId="1611" applyNumberFormat="1" applyFont="1" applyBorder="1" applyAlignment="1">
      <alignment horizontal="right" vertical="center" wrapText="1"/>
    </xf>
    <xf numFmtId="3" fontId="11" fillId="0" borderId="61" xfId="0" applyNumberFormat="1" applyFont="1" applyBorder="1" applyAlignment="1">
      <alignment horizontal="right" vertical="center" wrapText="1"/>
    </xf>
    <xf numFmtId="0" fontId="84" fillId="0" borderId="34" xfId="0" applyFont="1" applyBorder="1" applyAlignment="1">
      <alignment horizontal="left" vertical="center"/>
    </xf>
    <xf numFmtId="14" fontId="72" fillId="0" borderId="0" xfId="0" applyNumberFormat="1" applyFont="1" applyBorder="1"/>
    <xf numFmtId="169" fontId="0" fillId="0" borderId="0" xfId="0" applyNumberFormat="1"/>
    <xf numFmtId="14" fontId="137" fillId="0" borderId="0" xfId="0" applyNumberFormat="1" applyFont="1" applyBorder="1"/>
    <xf numFmtId="14" fontId="138" fillId="0" borderId="0" xfId="0" applyNumberFormat="1" applyFont="1" applyBorder="1"/>
    <xf numFmtId="0" fontId="58" fillId="0" borderId="0" xfId="1519" applyFont="1" applyAlignment="1">
      <alignment horizontal="center"/>
    </xf>
    <xf numFmtId="184" fontId="58" fillId="106" borderId="55" xfId="1541" applyNumberFormat="1" applyFont="1" applyFill="1" applyBorder="1" applyAlignment="1">
      <alignment horizontal="center" vertical="center" wrapText="1"/>
    </xf>
    <xf numFmtId="172" fontId="91" fillId="106" borderId="117" xfId="0" applyNumberFormat="1" applyFont="1" applyFill="1" applyBorder="1" applyAlignment="1">
      <alignment horizontal="center" vertical="center" wrapText="1"/>
    </xf>
    <xf numFmtId="172" fontId="91" fillId="106" borderId="118" xfId="0" applyNumberFormat="1" applyFont="1" applyFill="1" applyBorder="1" applyAlignment="1">
      <alignment horizontal="center" vertical="center" wrapText="1"/>
    </xf>
    <xf numFmtId="172" fontId="91" fillId="106" borderId="112" xfId="0" applyNumberFormat="1" applyFont="1" applyFill="1" applyBorder="1" applyAlignment="1">
      <alignment horizontal="center" vertical="center" wrapText="1"/>
    </xf>
    <xf numFmtId="172" fontId="91" fillId="106" borderId="120" xfId="0" applyNumberFormat="1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vertical="center" wrapText="1"/>
    </xf>
    <xf numFmtId="0" fontId="92" fillId="0" borderId="1" xfId="0" applyFont="1" applyBorder="1" applyAlignment="1">
      <alignment vertical="center" wrapText="1"/>
    </xf>
    <xf numFmtId="0" fontId="92" fillId="0" borderId="1" xfId="0" applyFont="1" applyBorder="1" applyAlignment="1">
      <alignment horizontal="left" vertical="center" wrapText="1"/>
    </xf>
    <xf numFmtId="3" fontId="92" fillId="0" borderId="35" xfId="0" applyNumberFormat="1" applyFont="1" applyFill="1" applyBorder="1" applyAlignment="1">
      <alignment vertical="center" wrapText="1"/>
    </xf>
    <xf numFmtId="0" fontId="91" fillId="73" borderId="39" xfId="0" applyFont="1" applyFill="1" applyBorder="1" applyAlignment="1">
      <alignment horizontal="left" vertical="center"/>
    </xf>
    <xf numFmtId="0" fontId="91" fillId="73" borderId="53" xfId="0" applyFont="1" applyFill="1" applyBorder="1" applyAlignment="1">
      <alignment horizontal="center" vertical="center" wrapText="1"/>
    </xf>
    <xf numFmtId="0" fontId="91" fillId="73" borderId="84" xfId="0" applyFont="1" applyFill="1" applyBorder="1" applyAlignment="1">
      <alignment horizontal="center" vertical="center" wrapText="1"/>
    </xf>
    <xf numFmtId="3" fontId="91" fillId="73" borderId="36" xfId="0" applyNumberFormat="1" applyFont="1" applyFill="1" applyBorder="1" applyAlignment="1">
      <alignment horizontal="right" vertical="center" wrapText="1"/>
    </xf>
    <xf numFmtId="0" fontId="84" fillId="0" borderId="0" xfId="0" applyFont="1" applyFill="1"/>
    <xf numFmtId="17" fontId="58" fillId="106" borderId="48" xfId="1541" applyNumberFormat="1" applyFont="1" applyFill="1" applyBorder="1" applyAlignment="1">
      <alignment horizontal="center" vertical="center"/>
    </xf>
    <xf numFmtId="17" fontId="58" fillId="106" borderId="68" xfId="1541" applyNumberFormat="1" applyFont="1" applyFill="1" applyBorder="1" applyAlignment="1">
      <alignment horizontal="center" vertical="center"/>
    </xf>
    <xf numFmtId="3" fontId="11" fillId="109" borderId="145" xfId="1541" applyNumberFormat="1" applyFont="1" applyFill="1" applyBorder="1" applyAlignment="1">
      <alignment horizontal="right" vertical="center"/>
    </xf>
    <xf numFmtId="3" fontId="58" fillId="109" borderId="161" xfId="1541" applyNumberFormat="1" applyFont="1" applyFill="1" applyBorder="1" applyAlignment="1">
      <alignment vertical="center"/>
    </xf>
    <xf numFmtId="3" fontId="58" fillId="73" borderId="162" xfId="1541" applyNumberFormat="1" applyFont="1" applyFill="1" applyBorder="1" applyAlignment="1">
      <alignment vertical="center"/>
    </xf>
    <xf numFmtId="9" fontId="88" fillId="0" borderId="0" xfId="1611" applyFont="1"/>
    <xf numFmtId="1" fontId="88" fillId="0" borderId="0" xfId="0" applyNumberFormat="1" applyFont="1"/>
    <xf numFmtId="3" fontId="11" fillId="0" borderId="0" xfId="0" applyNumberFormat="1" applyFont="1" applyAlignment="1">
      <alignment horizontal="center"/>
    </xf>
    <xf numFmtId="10" fontId="100" fillId="0" borderId="48" xfId="2760" applyNumberFormat="1" applyFont="1" applyBorder="1" applyAlignment="1">
      <alignment horizontal="center" vertical="center"/>
    </xf>
    <xf numFmtId="10" fontId="92" fillId="0" borderId="48" xfId="2760" applyNumberFormat="1" applyFont="1" applyBorder="1" applyAlignment="1">
      <alignment horizontal="center" vertical="center"/>
    </xf>
    <xf numFmtId="3" fontId="11" fillId="0" borderId="1" xfId="2760" applyNumberFormat="1" applyFont="1" applyBorder="1" applyAlignment="1">
      <alignment horizontal="right" vertical="center" wrapText="1"/>
    </xf>
    <xf numFmtId="3" fontId="11" fillId="0" borderId="127" xfId="2760" applyNumberFormat="1" applyFont="1" applyBorder="1" applyAlignment="1">
      <alignment horizontal="right" vertical="center" wrapText="1"/>
    </xf>
    <xf numFmtId="3" fontId="58" fillId="0" borderId="1" xfId="2760" applyNumberFormat="1" applyFont="1" applyBorder="1" applyAlignment="1">
      <alignment horizontal="right" vertical="center" wrapText="1"/>
    </xf>
    <xf numFmtId="3" fontId="58" fillId="0" borderId="127" xfId="2760" applyNumberFormat="1" applyFont="1" applyBorder="1" applyAlignment="1">
      <alignment horizontal="right" vertical="center" wrapText="1"/>
    </xf>
    <xf numFmtId="3" fontId="11" fillId="0" borderId="129" xfId="2760" applyNumberFormat="1" applyFont="1" applyBorder="1" applyAlignment="1">
      <alignment horizontal="right" vertical="center" wrapText="1"/>
    </xf>
    <xf numFmtId="3" fontId="11" fillId="0" borderId="130" xfId="2760" applyNumberFormat="1" applyFont="1" applyBorder="1" applyAlignment="1">
      <alignment horizontal="right" vertical="center" wrapText="1"/>
    </xf>
    <xf numFmtId="0" fontId="58" fillId="112" borderId="0" xfId="0" applyFont="1" applyFill="1"/>
    <xf numFmtId="3" fontId="58" fillId="112" borderId="0" xfId="0" applyNumberFormat="1" applyFont="1" applyFill="1"/>
    <xf numFmtId="0" fontId="140" fillId="0" borderId="0" xfId="0" applyFont="1"/>
    <xf numFmtId="0" fontId="121" fillId="0" borderId="0" xfId="0" applyFont="1"/>
    <xf numFmtId="14" fontId="141" fillId="110" borderId="165" xfId="0" applyNumberFormat="1" applyFont="1" applyFill="1" applyBorder="1" applyAlignment="1">
      <alignment horizontal="center" vertical="center"/>
    </xf>
    <xf numFmtId="14" fontId="141" fillId="110" borderId="165" xfId="0" applyNumberFormat="1" applyFont="1" applyFill="1" applyBorder="1" applyAlignment="1">
      <alignment horizontal="center" vertical="center" wrapText="1"/>
    </xf>
    <xf numFmtId="0" fontId="139" fillId="0" borderId="40" xfId="0" applyFont="1" applyBorder="1"/>
    <xf numFmtId="3" fontId="139" fillId="0" borderId="166" xfId="0" applyNumberFormat="1" applyFont="1" applyBorder="1"/>
    <xf numFmtId="0" fontId="58" fillId="73" borderId="132" xfId="0" applyFont="1" applyFill="1" applyBorder="1" applyAlignment="1">
      <alignment horizontal="justify" vertical="center" wrapText="1"/>
    </xf>
    <xf numFmtId="3" fontId="58" fillId="73" borderId="152" xfId="0" applyNumberFormat="1" applyFont="1" applyFill="1" applyBorder="1" applyAlignment="1">
      <alignment horizontal="right" vertical="center" wrapText="1"/>
    </xf>
    <xf numFmtId="0" fontId="92" fillId="0" borderId="34" xfId="0" applyFont="1" applyBorder="1" applyAlignment="1">
      <alignment horizontal="center" vertical="center" wrapText="1"/>
    </xf>
    <xf numFmtId="0" fontId="58" fillId="73" borderId="49" xfId="1484" applyFont="1" applyFill="1" applyBorder="1" applyAlignment="1">
      <alignment horizontal="center" vertical="center" wrapText="1"/>
    </xf>
    <xf numFmtId="0" fontId="11" fillId="0" borderId="1" xfId="1541" applyFont="1" applyBorder="1" applyAlignment="1">
      <alignment vertical="center" wrapText="1"/>
    </xf>
    <xf numFmtId="3" fontId="93" fillId="106" borderId="68" xfId="0" applyNumberFormat="1" applyFont="1" applyFill="1" applyBorder="1" applyAlignment="1">
      <alignment vertical="center"/>
    </xf>
    <xf numFmtId="0" fontId="11" fillId="0" borderId="114" xfId="1521" applyFont="1" applyBorder="1" applyAlignment="1">
      <alignment horizontal="justify" vertical="center" wrapText="1"/>
    </xf>
    <xf numFmtId="10" fontId="133" fillId="0" borderId="108" xfId="1521" applyNumberFormat="1" applyFont="1" applyBorder="1" applyAlignment="1">
      <alignment vertical="center"/>
    </xf>
    <xf numFmtId="10" fontId="133" fillId="0" borderId="109" xfId="1521" applyNumberFormat="1" applyFont="1" applyBorder="1" applyAlignment="1">
      <alignment vertical="center"/>
    </xf>
    <xf numFmtId="3" fontId="11" fillId="107" borderId="26" xfId="1356" applyNumberFormat="1" applyFont="1" applyFill="1" applyBorder="1" applyAlignment="1">
      <alignment horizontal="center" vertical="center" wrapText="1"/>
    </xf>
    <xf numFmtId="0" fontId="58" fillId="73" borderId="95" xfId="0" applyFont="1" applyFill="1" applyBorder="1" applyAlignment="1">
      <alignment horizontal="center" vertical="center" wrapText="1"/>
    </xf>
    <xf numFmtId="0" fontId="58" fillId="73" borderId="83" xfId="0" applyFont="1" applyFill="1" applyBorder="1" applyAlignment="1">
      <alignment horizontal="center" vertical="center" wrapText="1"/>
    </xf>
    <xf numFmtId="0" fontId="11" fillId="0" borderId="170" xfId="0" applyFont="1" applyBorder="1" applyAlignment="1">
      <alignment horizontal="center" vertical="center" wrapText="1"/>
    </xf>
    <xf numFmtId="3" fontId="11" fillId="69" borderId="172" xfId="0" applyNumberFormat="1" applyFont="1" applyFill="1" applyBorder="1" applyAlignment="1">
      <alignment horizontal="center" vertical="center" wrapText="1"/>
    </xf>
    <xf numFmtId="172" fontId="58" fillId="111" borderId="117" xfId="1521" applyNumberFormat="1" applyFont="1" applyFill="1" applyBorder="1" applyAlignment="1">
      <alignment horizontal="center" vertical="center" wrapText="1"/>
    </xf>
    <xf numFmtId="172" fontId="58" fillId="111" borderId="118" xfId="1521" applyNumberFormat="1" applyFont="1" applyFill="1" applyBorder="1" applyAlignment="1">
      <alignment horizontal="center" vertical="center" wrapText="1"/>
    </xf>
    <xf numFmtId="0" fontId="58" fillId="111" borderId="112" xfId="1521" applyFont="1" applyFill="1" applyBorder="1" applyAlignment="1">
      <alignment horizontal="center" vertical="top" wrapText="1"/>
    </xf>
    <xf numFmtId="0" fontId="58" fillId="111" borderId="120" xfId="1521" applyFont="1" applyFill="1" applyBorder="1" applyAlignment="1">
      <alignment horizontal="center" vertical="top" wrapText="1"/>
    </xf>
    <xf numFmtId="0" fontId="58" fillId="0" borderId="114" xfId="1521" applyFont="1" applyBorder="1" applyAlignment="1">
      <alignment horizontal="justify" vertical="center" wrapText="1"/>
    </xf>
    <xf numFmtId="3" fontId="58" fillId="0" borderId="108" xfId="1521" applyNumberFormat="1" applyFont="1" applyBorder="1" applyAlignment="1">
      <alignment horizontal="right" vertical="center" wrapText="1"/>
    </xf>
    <xf numFmtId="3" fontId="58" fillId="0" borderId="109" xfId="1521" applyNumberFormat="1" applyFont="1" applyBorder="1" applyAlignment="1">
      <alignment horizontal="right" vertical="center" wrapText="1"/>
    </xf>
    <xf numFmtId="3" fontId="11" fillId="0" borderId="108" xfId="1521" applyNumberFormat="1" applyFont="1" applyBorder="1" applyAlignment="1">
      <alignment horizontal="right" vertical="center" wrapText="1"/>
    </xf>
    <xf numFmtId="3" fontId="11" fillId="0" borderId="109" xfId="1521" applyNumberFormat="1" applyFont="1" applyBorder="1" applyAlignment="1">
      <alignment horizontal="right" vertical="center" wrapText="1"/>
    </xf>
    <xf numFmtId="0" fontId="58" fillId="111" borderId="137" xfId="1521" applyFont="1" applyFill="1" applyBorder="1" applyAlignment="1">
      <alignment horizontal="justify" vertical="center" wrapText="1"/>
    </xf>
    <xf numFmtId="3" fontId="58" fillId="111" borderId="138" xfId="1521" applyNumberFormat="1" applyFont="1" applyFill="1" applyBorder="1" applyAlignment="1">
      <alignment horizontal="right" vertical="center" wrapText="1"/>
    </xf>
    <xf numFmtId="0" fontId="133" fillId="0" borderId="0" xfId="1521" applyFont="1"/>
    <xf numFmtId="3" fontId="133" fillId="0" borderId="0" xfId="1521" applyNumberFormat="1" applyFont="1"/>
    <xf numFmtId="3" fontId="90" fillId="0" borderId="48" xfId="0" applyNumberFormat="1" applyFont="1" applyFill="1" applyBorder="1" applyAlignment="1">
      <alignment vertical="center"/>
    </xf>
    <xf numFmtId="9" fontId="88" fillId="0" borderId="0" xfId="0" applyNumberFormat="1" applyFont="1"/>
    <xf numFmtId="3" fontId="11" fillId="0" borderId="35" xfId="1484" applyNumberFormat="1" applyFont="1" applyFill="1" applyBorder="1" applyAlignment="1">
      <alignment horizontal="right" vertical="center" wrapText="1"/>
    </xf>
    <xf numFmtId="3" fontId="11" fillId="0" borderId="89" xfId="0" applyNumberFormat="1" applyFont="1" applyBorder="1" applyAlignment="1">
      <alignment horizontal="right" vertical="center"/>
    </xf>
    <xf numFmtId="0" fontId="92" fillId="0" borderId="0" xfId="1520" applyFont="1" applyAlignment="1"/>
    <xf numFmtId="3" fontId="92" fillId="0" borderId="0" xfId="1520" applyNumberFormat="1" applyFont="1" applyAlignment="1"/>
    <xf numFmtId="3" fontId="11" fillId="109" borderId="74" xfId="1547" applyNumberFormat="1" applyFont="1" applyFill="1" applyBorder="1" applyAlignment="1">
      <alignment horizontal="center" vertical="center" wrapText="1"/>
    </xf>
    <xf numFmtId="3" fontId="58" fillId="109" borderId="173" xfId="1547" applyNumberFormat="1" applyFont="1" applyFill="1" applyBorder="1" applyAlignment="1">
      <alignment horizontal="center" vertical="center" wrapText="1"/>
    </xf>
    <xf numFmtId="3" fontId="11" fillId="0" borderId="174" xfId="1547" applyNumberFormat="1" applyFont="1" applyBorder="1"/>
    <xf numFmtId="3" fontId="11" fillId="69" borderId="179" xfId="1547" applyNumberFormat="1" applyFont="1" applyFill="1" applyBorder="1" applyAlignment="1">
      <alignment horizontal="left" vertical="center" wrapText="1" indent="1"/>
    </xf>
    <xf numFmtId="3" fontId="11" fillId="0" borderId="180" xfId="1547" applyNumberFormat="1" applyFont="1" applyBorder="1"/>
    <xf numFmtId="3" fontId="11" fillId="0" borderId="42" xfId="1547" applyNumberFormat="1" applyFont="1" applyBorder="1"/>
    <xf numFmtId="3" fontId="11" fillId="0" borderId="40" xfId="1547" applyNumberFormat="1" applyFont="1" applyBorder="1"/>
    <xf numFmtId="3" fontId="11" fillId="0" borderId="181" xfId="1547" applyNumberFormat="1" applyFont="1" applyBorder="1"/>
    <xf numFmtId="3" fontId="11" fillId="0" borderId="183" xfId="1547" applyNumberFormat="1" applyFont="1" applyBorder="1"/>
    <xf numFmtId="3" fontId="11" fillId="0" borderId="184" xfId="1547" applyNumberFormat="1" applyFont="1" applyBorder="1"/>
    <xf numFmtId="3" fontId="11" fillId="0" borderId="186" xfId="1547" applyNumberFormat="1" applyFont="1" applyBorder="1"/>
    <xf numFmtId="3" fontId="11" fillId="0" borderId="43" xfId="1547" applyNumberFormat="1" applyFont="1" applyBorder="1"/>
    <xf numFmtId="3" fontId="11" fillId="0" borderId="41" xfId="1547" applyNumberFormat="1" applyFont="1" applyBorder="1"/>
    <xf numFmtId="0" fontId="11" fillId="0" borderId="183" xfId="1547" applyFont="1" applyBorder="1"/>
    <xf numFmtId="0" fontId="11" fillId="0" borderId="184" xfId="1547" applyFont="1" applyBorder="1"/>
    <xf numFmtId="3" fontId="11" fillId="69" borderId="184" xfId="1547" applyNumberFormat="1" applyFont="1" applyFill="1" applyBorder="1" applyAlignment="1">
      <alignment horizontal="left" vertical="center" wrapText="1" indent="1"/>
    </xf>
    <xf numFmtId="3" fontId="11" fillId="69" borderId="185" xfId="1547" applyNumberFormat="1" applyFont="1" applyFill="1" applyBorder="1" applyAlignment="1">
      <alignment horizontal="left" vertical="center" wrapText="1" indent="1"/>
    </xf>
    <xf numFmtId="3" fontId="11" fillId="0" borderId="1" xfId="1543" applyNumberFormat="1" applyFont="1" applyFill="1" applyBorder="1" applyAlignment="1">
      <alignment vertical="center"/>
    </xf>
    <xf numFmtId="3" fontId="11" fillId="0" borderId="35" xfId="1543" applyNumberFormat="1" applyFont="1" applyFill="1" applyBorder="1" applyAlignment="1">
      <alignment vertical="center"/>
    </xf>
    <xf numFmtId="0" fontId="58" fillId="73" borderId="91" xfId="1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justify" vertical="center" wrapText="1"/>
    </xf>
    <xf numFmtId="3" fontId="58" fillId="73" borderId="153" xfId="0" applyNumberFormat="1" applyFont="1" applyFill="1" applyBorder="1" applyAlignment="1">
      <alignment horizontal="right" vertical="center" wrapText="1"/>
    </xf>
    <xf numFmtId="172" fontId="58" fillId="73" borderId="87" xfId="1" applyNumberFormat="1" applyFont="1" applyFill="1" applyBorder="1" applyAlignment="1">
      <alignment horizontal="center" vertical="center" wrapText="1"/>
    </xf>
    <xf numFmtId="0" fontId="58" fillId="73" borderId="88" xfId="1" applyFont="1" applyFill="1" applyBorder="1" applyAlignment="1">
      <alignment horizontal="center" vertical="top" wrapText="1"/>
    </xf>
    <xf numFmtId="3" fontId="11" fillId="0" borderId="61" xfId="1547" applyNumberFormat="1" applyFont="1" applyBorder="1" applyAlignment="1">
      <alignment horizontal="right" vertical="center" wrapText="1"/>
    </xf>
    <xf numFmtId="3" fontId="58" fillId="73" borderId="61" xfId="1547" applyNumberFormat="1" applyFont="1" applyFill="1" applyBorder="1" applyAlignment="1">
      <alignment horizontal="right" vertical="center" wrapText="1"/>
    </xf>
    <xf numFmtId="3" fontId="58" fillId="73" borderId="89" xfId="1547" applyNumberFormat="1" applyFont="1" applyFill="1" applyBorder="1" applyAlignment="1">
      <alignment horizontal="right" vertical="center" wrapText="1"/>
    </xf>
    <xf numFmtId="207" fontId="11" fillId="69" borderId="171" xfId="0" applyNumberFormat="1" applyFont="1" applyFill="1" applyBorder="1" applyAlignment="1">
      <alignment horizontal="center" vertical="center" wrapText="1"/>
    </xf>
    <xf numFmtId="0" fontId="90" fillId="0" borderId="65" xfId="1475" applyFont="1" applyBorder="1" applyAlignment="1">
      <alignment vertical="center" wrapText="1"/>
    </xf>
    <xf numFmtId="0" fontId="90" fillId="0" borderId="71" xfId="1475" applyFont="1" applyBorder="1" applyAlignment="1">
      <alignment vertical="center" wrapText="1"/>
    </xf>
    <xf numFmtId="0" fontId="92" fillId="0" borderId="71" xfId="1475" applyFont="1" applyBorder="1" applyAlignment="1">
      <alignment vertical="center" wrapText="1"/>
    </xf>
    <xf numFmtId="3" fontId="92" fillId="0" borderId="71" xfId="1475" applyNumberFormat="1" applyFont="1" applyFill="1" applyBorder="1" applyAlignment="1">
      <alignment vertical="center"/>
    </xf>
    <xf numFmtId="3" fontId="92" fillId="0" borderId="66" xfId="1475" applyNumberFormat="1" applyFont="1" applyFill="1" applyBorder="1" applyAlignment="1">
      <alignment vertical="center"/>
    </xf>
    <xf numFmtId="0" fontId="90" fillId="0" borderId="67" xfId="1475" applyFont="1" applyBorder="1" applyAlignment="1">
      <alignment vertical="center" wrapText="1"/>
    </xf>
    <xf numFmtId="0" fontId="90" fillId="0" borderId="48" xfId="1475" applyFont="1" applyBorder="1" applyAlignment="1">
      <alignment vertical="center" wrapText="1"/>
    </xf>
    <xf numFmtId="0" fontId="92" fillId="0" borderId="48" xfId="1475" applyFont="1" applyBorder="1" applyAlignment="1">
      <alignment vertical="center" wrapText="1"/>
    </xf>
    <xf numFmtId="3" fontId="92" fillId="0" borderId="48" xfId="1475" applyNumberFormat="1" applyFont="1" applyFill="1" applyBorder="1" applyAlignment="1">
      <alignment vertical="center"/>
    </xf>
    <xf numFmtId="3" fontId="92" fillId="0" borderId="68" xfId="1475" applyNumberFormat="1" applyFont="1" applyFill="1" applyBorder="1" applyAlignment="1">
      <alignment vertical="center"/>
    </xf>
    <xf numFmtId="0" fontId="58" fillId="74" borderId="39" xfId="1" applyFont="1" applyFill="1" applyBorder="1" applyAlignment="1">
      <alignment horizontal="center" vertical="center" wrapText="1"/>
    </xf>
    <xf numFmtId="0" fontId="58" fillId="74" borderId="36" xfId="1" applyFont="1" applyFill="1" applyBorder="1" applyAlignment="1">
      <alignment horizontal="center" vertical="top" wrapText="1"/>
    </xf>
    <xf numFmtId="0" fontId="11" fillId="0" borderId="126" xfId="0" applyFont="1" applyFill="1" applyBorder="1" applyAlignment="1">
      <alignment horizontal="justify" vertical="center" wrapText="1"/>
    </xf>
    <xf numFmtId="3" fontId="11" fillId="0" borderId="1" xfId="2760" applyNumberFormat="1" applyFont="1" applyFill="1" applyBorder="1" applyAlignment="1">
      <alignment horizontal="right" vertical="center" wrapText="1"/>
    </xf>
    <xf numFmtId="3" fontId="11" fillId="0" borderId="127" xfId="2760" applyNumberFormat="1" applyFont="1" applyFill="1" applyBorder="1" applyAlignment="1">
      <alignment horizontal="right" vertical="center" wrapText="1"/>
    </xf>
    <xf numFmtId="3" fontId="11" fillId="0" borderId="0" xfId="1520" applyNumberFormat="1" applyFont="1" applyAlignment="1"/>
    <xf numFmtId="0" fontId="58" fillId="106" borderId="126" xfId="0" applyFont="1" applyFill="1" applyBorder="1" applyAlignment="1">
      <alignment horizontal="justify" vertical="center" wrapText="1"/>
    </xf>
    <xf numFmtId="3" fontId="58" fillId="106" borderId="1" xfId="2760" applyNumberFormat="1" applyFont="1" applyFill="1" applyBorder="1" applyAlignment="1">
      <alignment horizontal="right" vertical="center" wrapText="1"/>
    </xf>
    <xf numFmtId="3" fontId="58" fillId="106" borderId="127" xfId="2760" applyNumberFormat="1" applyFont="1" applyFill="1" applyBorder="1" applyAlignment="1">
      <alignment horizontal="right" vertical="center" wrapText="1"/>
    </xf>
    <xf numFmtId="0" fontId="93" fillId="0" borderId="0" xfId="0" applyFont="1" applyFill="1" applyAlignment="1">
      <alignment vertical="center" wrapText="1"/>
    </xf>
    <xf numFmtId="3" fontId="90" fillId="0" borderId="0" xfId="0" applyNumberFormat="1" applyFont="1" applyFill="1" applyAlignment="1">
      <alignment vertical="center"/>
    </xf>
    <xf numFmtId="0" fontId="90" fillId="0" borderId="0" xfId="0" applyFont="1" applyAlignment="1">
      <alignment vertical="center" wrapText="1"/>
    </xf>
    <xf numFmtId="3" fontId="101" fillId="0" borderId="74" xfId="0" applyNumberFormat="1" applyFont="1" applyFill="1" applyBorder="1" applyAlignment="1">
      <alignment horizontal="center" vertical="center"/>
    </xf>
    <xf numFmtId="3" fontId="101" fillId="0" borderId="48" xfId="0" applyNumberFormat="1" applyFont="1" applyFill="1" applyBorder="1" applyAlignment="1">
      <alignment horizontal="center" vertical="center"/>
    </xf>
    <xf numFmtId="172" fontId="100" fillId="0" borderId="74" xfId="1541" applyNumberFormat="1" applyFont="1" applyFill="1" applyBorder="1" applyAlignment="1">
      <alignment horizontal="center" vertical="center"/>
    </xf>
    <xf numFmtId="10" fontId="100" fillId="0" borderId="74" xfId="2760" applyNumberFormat="1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00" fillId="0" borderId="67" xfId="0" applyFont="1" applyFill="1" applyBorder="1" applyAlignment="1">
      <alignment horizontal="left" vertical="center" wrapText="1"/>
    </xf>
    <xf numFmtId="3" fontId="101" fillId="0" borderId="74" xfId="0" applyNumberFormat="1" applyFont="1" applyBorder="1" applyAlignment="1">
      <alignment vertical="center"/>
    </xf>
    <xf numFmtId="0" fontId="101" fillId="0" borderId="67" xfId="0" applyFont="1" applyFill="1" applyBorder="1" applyAlignment="1">
      <alignment vertical="center" wrapText="1"/>
    </xf>
    <xf numFmtId="0" fontId="102" fillId="73" borderId="67" xfId="0" applyFont="1" applyFill="1" applyBorder="1" applyAlignment="1">
      <alignment vertical="center" wrapText="1"/>
    </xf>
    <xf numFmtId="3" fontId="102" fillId="106" borderId="68" xfId="0" applyNumberFormat="1" applyFont="1" applyFill="1" applyBorder="1" applyAlignment="1">
      <alignment vertical="center"/>
    </xf>
    <xf numFmtId="3" fontId="101" fillId="0" borderId="74" xfId="0" applyNumberFormat="1" applyFont="1" applyFill="1" applyBorder="1" applyAlignment="1">
      <alignment vertical="center"/>
    </xf>
    <xf numFmtId="0" fontId="142" fillId="0" borderId="0" xfId="0" applyFont="1" applyBorder="1"/>
    <xf numFmtId="14" fontId="143" fillId="0" borderId="0" xfId="0" applyNumberFormat="1" applyFont="1" applyBorder="1"/>
    <xf numFmtId="0" fontId="144" fillId="0" borderId="0" xfId="0" applyFont="1" applyFill="1" applyBorder="1"/>
    <xf numFmtId="0" fontId="145" fillId="0" borderId="0" xfId="0" applyFont="1" applyFill="1" applyBorder="1"/>
    <xf numFmtId="0" fontId="143" fillId="0" borderId="0" xfId="0" applyFont="1" applyBorder="1"/>
    <xf numFmtId="3" fontId="11" fillId="0" borderId="133" xfId="1520" quotePrefix="1" applyNumberFormat="1" applyFont="1" applyFill="1" applyBorder="1" applyAlignment="1">
      <alignment horizontal="center" vertical="center"/>
    </xf>
    <xf numFmtId="3" fontId="11" fillId="0" borderId="61" xfId="1520" applyNumberFormat="1" applyFont="1" applyFill="1" applyBorder="1" applyAlignment="1">
      <alignment vertical="center"/>
    </xf>
    <xf numFmtId="0" fontId="11" fillId="0" borderId="57" xfId="1520" applyFont="1" applyFill="1" applyBorder="1" applyAlignment="1">
      <alignment vertical="center"/>
    </xf>
    <xf numFmtId="3" fontId="11" fillId="0" borderId="56" xfId="1520" applyNumberFormat="1" applyFont="1" applyFill="1" applyBorder="1" applyAlignment="1">
      <alignment vertical="center"/>
    </xf>
    <xf numFmtId="3" fontId="0" fillId="0" borderId="0" xfId="0" applyNumberFormat="1"/>
    <xf numFmtId="0" fontId="11" fillId="0" borderId="61" xfId="1611" applyNumberFormat="1" applyFont="1" applyBorder="1" applyAlignment="1">
      <alignment horizontal="right" vertical="center"/>
    </xf>
    <xf numFmtId="10" fontId="92" fillId="0" borderId="68" xfId="2760" applyNumberFormat="1" applyFont="1" applyBorder="1" applyAlignment="1">
      <alignment horizontal="center" vertical="center"/>
    </xf>
    <xf numFmtId="0" fontId="11" fillId="0" borderId="65" xfId="0" applyFont="1" applyBorder="1"/>
    <xf numFmtId="0" fontId="11" fillId="0" borderId="67" xfId="0" applyFont="1" applyBorder="1"/>
    <xf numFmtId="0" fontId="11" fillId="0" borderId="69" xfId="0" applyFont="1" applyBorder="1"/>
    <xf numFmtId="3" fontId="11" fillId="0" borderId="48" xfId="0" applyNumberFormat="1" applyFont="1" applyBorder="1"/>
    <xf numFmtId="3" fontId="11" fillId="0" borderId="80" xfId="0" applyNumberFormat="1" applyFont="1" applyBorder="1"/>
    <xf numFmtId="0" fontId="58" fillId="106" borderId="26" xfId="0" applyFont="1" applyFill="1" applyBorder="1" applyAlignment="1">
      <alignment horizontal="center" vertical="center"/>
    </xf>
    <xf numFmtId="0" fontId="90" fillId="0" borderId="73" xfId="0" applyFont="1" applyBorder="1"/>
    <xf numFmtId="0" fontId="90" fillId="0" borderId="187" xfId="0" applyFont="1" applyBorder="1"/>
    <xf numFmtId="0" fontId="58" fillId="0" borderId="34" xfId="1541" applyFont="1" applyFill="1" applyBorder="1" applyAlignment="1">
      <alignment vertical="center" wrapText="1"/>
    </xf>
    <xf numFmtId="3" fontId="11" fillId="0" borderId="1" xfId="1541" applyNumberFormat="1" applyFont="1" applyFill="1" applyBorder="1" applyAlignment="1">
      <alignment horizontal="center" vertical="center"/>
    </xf>
    <xf numFmtId="3" fontId="58" fillId="0" borderId="1" xfId="1541" applyNumberFormat="1" applyFont="1" applyFill="1" applyBorder="1" applyAlignment="1">
      <alignment horizontal="right" vertical="center"/>
    </xf>
    <xf numFmtId="3" fontId="58" fillId="0" borderId="133" xfId="1541" applyNumberFormat="1" applyFont="1" applyFill="1" applyBorder="1" applyAlignment="1">
      <alignment horizontal="right" vertical="center"/>
    </xf>
    <xf numFmtId="17" fontId="58" fillId="73" borderId="26" xfId="0" applyNumberFormat="1" applyFont="1" applyFill="1" applyBorder="1" applyAlignment="1">
      <alignment horizontal="center" wrapText="1"/>
    </xf>
    <xf numFmtId="0" fontId="11" fillId="0" borderId="26" xfId="0" applyFont="1" applyBorder="1" applyAlignment="1">
      <alignment wrapText="1"/>
    </xf>
    <xf numFmtId="3" fontId="11" fillId="0" borderId="26" xfId="0" applyNumberFormat="1" applyFont="1" applyBorder="1" applyAlignment="1">
      <alignment horizontal="right"/>
    </xf>
    <xf numFmtId="3" fontId="11" fillId="0" borderId="26" xfId="0" applyNumberFormat="1" applyFont="1" applyFill="1" applyBorder="1" applyAlignment="1">
      <alignment horizontal="right"/>
    </xf>
    <xf numFmtId="0" fontId="58" fillId="73" borderId="26" xfId="0" applyFont="1" applyFill="1" applyBorder="1" applyAlignment="1">
      <alignment wrapText="1"/>
    </xf>
    <xf numFmtId="3" fontId="58" fillId="106" borderId="26" xfId="0" applyNumberFormat="1" applyFont="1" applyFill="1" applyBorder="1" applyAlignment="1">
      <alignment horizontal="right" vertical="center"/>
    </xf>
    <xf numFmtId="3" fontId="11" fillId="0" borderId="50" xfId="1484" applyNumberFormat="1" applyFont="1" applyBorder="1" applyAlignment="1">
      <alignment horizontal="left" vertical="center" wrapText="1"/>
    </xf>
    <xf numFmtId="3" fontId="11" fillId="0" borderId="56" xfId="1484" applyNumberFormat="1" applyFont="1" applyFill="1" applyBorder="1" applyAlignment="1">
      <alignment horizontal="right" vertical="center" wrapText="1"/>
    </xf>
    <xf numFmtId="3" fontId="11" fillId="0" borderId="45" xfId="1484" applyNumberFormat="1" applyFont="1" applyFill="1" applyBorder="1" applyAlignment="1">
      <alignment horizontal="right" vertical="center" wrapText="1"/>
    </xf>
    <xf numFmtId="0" fontId="58" fillId="106" borderId="152" xfId="0" applyFont="1" applyFill="1" applyBorder="1" applyAlignment="1">
      <alignment horizontal="center" vertical="top" wrapText="1"/>
    </xf>
    <xf numFmtId="0" fontId="58" fillId="106" borderId="153" xfId="0" applyFont="1" applyFill="1" applyBorder="1" applyAlignment="1">
      <alignment horizontal="center" vertical="top" wrapText="1"/>
    </xf>
    <xf numFmtId="0" fontId="58" fillId="73" borderId="188" xfId="1" applyFont="1" applyFill="1" applyBorder="1" applyAlignment="1">
      <alignment horizontal="center" vertical="center" wrapText="1"/>
    </xf>
    <xf numFmtId="0" fontId="11" fillId="0" borderId="60" xfId="0" applyFont="1" applyFill="1" applyBorder="1" applyAlignment="1">
      <alignment horizontal="justify" vertical="center" wrapText="1"/>
    </xf>
    <xf numFmtId="3" fontId="11" fillId="0" borderId="53" xfId="0" applyNumberFormat="1" applyFont="1" applyFill="1" applyBorder="1" applyAlignment="1">
      <alignment horizontal="right" vertical="center" wrapText="1"/>
    </xf>
    <xf numFmtId="3" fontId="11" fillId="0" borderId="36" xfId="0" applyNumberFormat="1" applyFont="1" applyFill="1" applyBorder="1" applyAlignment="1">
      <alignment horizontal="right" vertical="center" wrapText="1"/>
    </xf>
    <xf numFmtId="0" fontId="58" fillId="0" borderId="50" xfId="0" applyFont="1" applyFill="1" applyBorder="1" applyAlignment="1">
      <alignment horizontal="justify" vertical="center" wrapText="1"/>
    </xf>
    <xf numFmtId="0" fontId="11" fillId="0" borderId="56" xfId="0" applyFont="1" applyFill="1" applyBorder="1" applyAlignment="1">
      <alignment horizontal="justify" vertical="center" wrapText="1"/>
    </xf>
    <xf numFmtId="0" fontId="11" fillId="0" borderId="45" xfId="0" applyFont="1" applyFill="1" applyBorder="1" applyAlignment="1">
      <alignment horizontal="justify" vertical="center" wrapText="1"/>
    </xf>
    <xf numFmtId="0" fontId="58" fillId="73" borderId="132" xfId="0" applyFont="1" applyFill="1" applyBorder="1" applyAlignment="1">
      <alignment vertical="center" wrapText="1"/>
    </xf>
    <xf numFmtId="0" fontId="58" fillId="73" borderId="152" xfId="1" applyFont="1" applyFill="1" applyBorder="1" applyAlignment="1">
      <alignment horizontal="center" vertical="center" wrapText="1"/>
    </xf>
    <xf numFmtId="0" fontId="58" fillId="73" borderId="153" xfId="1" applyFont="1" applyFill="1" applyBorder="1" applyAlignment="1">
      <alignment horizontal="center" vertical="center" wrapText="1"/>
    </xf>
    <xf numFmtId="3" fontId="58" fillId="73" borderId="35" xfId="1547" applyNumberFormat="1" applyFont="1" applyFill="1" applyBorder="1" applyAlignment="1">
      <alignment horizontal="right" vertical="center" wrapText="1"/>
    </xf>
    <xf numFmtId="3" fontId="11" fillId="0" borderId="56" xfId="1547" applyNumberFormat="1" applyFont="1" applyBorder="1" applyAlignment="1">
      <alignment horizontal="right" vertical="center" wrapText="1"/>
    </xf>
    <xf numFmtId="3" fontId="11" fillId="0" borderId="45" xfId="1547" applyNumberFormat="1" applyFont="1" applyBorder="1" applyAlignment="1">
      <alignment horizontal="right" vertical="center" wrapText="1"/>
    </xf>
    <xf numFmtId="0" fontId="58" fillId="73" borderId="132" xfId="1547" applyFont="1" applyFill="1" applyBorder="1" applyAlignment="1">
      <alignment vertical="center" wrapText="1"/>
    </xf>
    <xf numFmtId="0" fontId="58" fillId="73" borderId="152" xfId="1547" applyFont="1" applyFill="1" applyBorder="1" applyAlignment="1">
      <alignment vertical="center" wrapText="1"/>
    </xf>
    <xf numFmtId="0" fontId="58" fillId="73" borderId="152" xfId="1" applyFont="1" applyFill="1" applyBorder="1" applyAlignment="1">
      <alignment horizontal="center" vertical="top" wrapText="1"/>
    </xf>
    <xf numFmtId="0" fontId="58" fillId="73" borderId="189" xfId="1" applyFont="1" applyFill="1" applyBorder="1" applyAlignment="1">
      <alignment horizontal="center" vertical="top" wrapText="1"/>
    </xf>
    <xf numFmtId="0" fontId="11" fillId="0" borderId="34" xfId="1541" applyFont="1" applyFill="1" applyBorder="1" applyAlignment="1">
      <alignment horizontal="left" vertical="center" wrapText="1" indent="1"/>
    </xf>
    <xf numFmtId="0" fontId="11" fillId="0" borderId="1" xfId="1541" applyFont="1" applyFill="1" applyBorder="1" applyAlignment="1">
      <alignment horizontal="center" vertical="center"/>
    </xf>
    <xf numFmtId="3" fontId="11" fillId="0" borderId="61" xfId="1541" applyNumberFormat="1" applyFont="1" applyBorder="1" applyAlignment="1">
      <alignment horizontal="right" vertical="center"/>
    </xf>
    <xf numFmtId="3" fontId="58" fillId="73" borderId="61" xfId="1541" applyNumberFormat="1" applyFont="1" applyFill="1" applyBorder="1" applyAlignment="1">
      <alignment horizontal="right" vertical="center"/>
    </xf>
    <xf numFmtId="3" fontId="88" fillId="0" borderId="0" xfId="1356" applyNumberFormat="1" applyFont="1"/>
    <xf numFmtId="10" fontId="88" fillId="0" borderId="0" xfId="0" applyNumberFormat="1" applyFont="1"/>
    <xf numFmtId="0" fontId="88" fillId="112" borderId="0" xfId="0" applyFont="1" applyFill="1"/>
    <xf numFmtId="0" fontId="0" fillId="0" borderId="0" xfId="0"/>
    <xf numFmtId="3" fontId="11" fillId="0" borderId="1" xfId="1547" applyNumberFormat="1" applyFont="1" applyFill="1" applyBorder="1" applyAlignment="1">
      <alignment horizontal="center" vertical="center" wrapText="1"/>
    </xf>
    <xf numFmtId="3" fontId="133" fillId="0" borderId="191" xfId="0" applyNumberFormat="1" applyFont="1" applyBorder="1" applyAlignment="1">
      <alignment horizontal="right" vertical="center"/>
    </xf>
    <xf numFmtId="3" fontId="133" fillId="0" borderId="192" xfId="0" applyNumberFormat="1" applyFont="1" applyBorder="1" applyAlignment="1">
      <alignment horizontal="right" vertical="center"/>
    </xf>
    <xf numFmtId="0" fontId="133" fillId="0" borderId="190" xfId="0" applyFont="1" applyBorder="1" applyAlignment="1">
      <alignment horizontal="right" vertical="center"/>
    </xf>
    <xf numFmtId="0" fontId="133" fillId="0" borderId="191" xfId="0" applyFont="1" applyBorder="1" applyAlignment="1">
      <alignment horizontal="right" vertical="center"/>
    </xf>
    <xf numFmtId="0" fontId="133" fillId="0" borderId="192" xfId="0" applyFont="1" applyBorder="1" applyAlignment="1">
      <alignment horizontal="right" vertical="center"/>
    </xf>
    <xf numFmtId="172" fontId="58" fillId="74" borderId="37" xfId="1" applyNumberFormat="1" applyFont="1" applyFill="1" applyBorder="1" applyAlignment="1">
      <alignment horizontal="center" vertical="center" wrapText="1"/>
    </xf>
    <xf numFmtId="172" fontId="58" fillId="74" borderId="38" xfId="1" applyNumberFormat="1" applyFont="1" applyFill="1" applyBorder="1" applyAlignment="1">
      <alignment horizontal="center" vertical="center" wrapText="1"/>
    </xf>
    <xf numFmtId="3" fontId="11" fillId="0" borderId="54" xfId="1484" applyNumberFormat="1" applyFont="1" applyFill="1" applyBorder="1" applyAlignment="1">
      <alignment vertical="center"/>
    </xf>
    <xf numFmtId="3" fontId="11" fillId="0" borderId="38" xfId="1484" applyNumberFormat="1" applyFont="1" applyFill="1" applyBorder="1" applyAlignment="1">
      <alignment vertical="center"/>
    </xf>
    <xf numFmtId="0" fontId="11" fillId="0" borderId="51" xfId="1484" applyFont="1" applyFill="1" applyBorder="1" applyAlignment="1">
      <alignment vertical="center"/>
    </xf>
    <xf numFmtId="3" fontId="11" fillId="0" borderId="57" xfId="1484" applyNumberFormat="1" applyFont="1" applyFill="1" applyBorder="1" applyAlignment="1">
      <alignment vertical="center"/>
    </xf>
    <xf numFmtId="3" fontId="11" fillId="0" borderId="52" xfId="1484" applyNumberFormat="1" applyFont="1" applyFill="1" applyBorder="1" applyAlignment="1">
      <alignment vertical="center"/>
    </xf>
    <xf numFmtId="0" fontId="58" fillId="74" borderId="92" xfId="1484" applyFont="1" applyFill="1" applyBorder="1" applyAlignment="1">
      <alignment horizontal="left" vertical="center" wrapText="1"/>
    </xf>
    <xf numFmtId="3" fontId="58" fillId="74" borderId="93" xfId="1484" applyNumberFormat="1" applyFont="1" applyFill="1" applyBorder="1" applyAlignment="1">
      <alignment horizontal="right" vertical="center" wrapText="1"/>
    </xf>
    <xf numFmtId="3" fontId="58" fillId="74" borderId="94" xfId="1484" applyNumberFormat="1" applyFont="1" applyFill="1" applyBorder="1" applyAlignment="1">
      <alignment horizontal="right" vertical="center" wrapText="1"/>
    </xf>
    <xf numFmtId="3" fontId="11" fillId="0" borderId="108" xfId="1521" applyNumberFormat="1" applyFont="1" applyFill="1" applyBorder="1" applyAlignment="1">
      <alignment horizontal="right" vertical="center" wrapText="1"/>
    </xf>
    <xf numFmtId="3" fontId="11" fillId="0" borderId="109" xfId="1521" applyNumberFormat="1" applyFont="1" applyFill="1" applyBorder="1" applyAlignment="1">
      <alignment horizontal="right" vertical="center" wrapText="1"/>
    </xf>
    <xf numFmtId="3" fontId="58" fillId="0" borderId="1" xfId="1520" applyNumberFormat="1" applyFont="1" applyBorder="1" applyAlignment="1">
      <alignment horizontal="right" vertical="center"/>
    </xf>
    <xf numFmtId="3" fontId="58" fillId="0" borderId="61" xfId="1520" applyNumberFormat="1" applyFont="1" applyBorder="1" applyAlignment="1">
      <alignment horizontal="right" vertical="center"/>
    </xf>
    <xf numFmtId="3" fontId="11" fillId="0" borderId="61" xfId="1520" applyNumberFormat="1" applyFont="1" applyBorder="1" applyAlignment="1">
      <alignment horizontal="right" vertical="center"/>
    </xf>
    <xf numFmtId="0" fontId="91" fillId="106" borderId="80" xfId="1475" applyFont="1" applyFill="1" applyBorder="1" applyAlignment="1">
      <alignment horizontal="center" vertical="center" wrapText="1"/>
    </xf>
    <xf numFmtId="0" fontId="91" fillId="106" borderId="70" xfId="1475" applyFont="1" applyFill="1" applyBorder="1" applyAlignment="1">
      <alignment horizontal="center" vertical="center" wrapText="1"/>
    </xf>
    <xf numFmtId="9" fontId="11" fillId="0" borderId="0" xfId="0" applyNumberFormat="1" applyFont="1"/>
    <xf numFmtId="0" fontId="11" fillId="0" borderId="36" xfId="1544" applyFont="1" applyBorder="1" applyAlignment="1">
      <alignment horizontal="left" vertical="center" wrapText="1"/>
    </xf>
    <xf numFmtId="0" fontId="11" fillId="0" borderId="52" xfId="1544" applyFont="1" applyBorder="1" applyAlignment="1">
      <alignment horizontal="left" vertical="center" wrapText="1"/>
    </xf>
    <xf numFmtId="0" fontId="58" fillId="106" borderId="197" xfId="0" applyFont="1" applyFill="1" applyBorder="1" applyAlignment="1">
      <alignment horizontal="center" vertical="center"/>
    </xf>
    <xf numFmtId="3" fontId="147" fillId="0" borderId="0" xfId="0" applyNumberFormat="1" applyFont="1"/>
    <xf numFmtId="0" fontId="58" fillId="106" borderId="34" xfId="1520" applyFont="1" applyFill="1" applyBorder="1" applyAlignment="1">
      <alignment vertical="center" wrapText="1"/>
    </xf>
    <xf numFmtId="0" fontId="11" fillId="0" borderId="34" xfId="1520" applyFont="1" applyFill="1" applyBorder="1" applyAlignment="1">
      <alignment vertical="center" wrapText="1"/>
    </xf>
    <xf numFmtId="3" fontId="102" fillId="73" borderId="74" xfId="0" applyNumberFormat="1" applyFont="1" applyFill="1" applyBorder="1" applyAlignment="1">
      <alignment vertical="center"/>
    </xf>
    <xf numFmtId="3" fontId="86" fillId="0" borderId="0" xfId="0" applyNumberFormat="1" applyFont="1" applyAlignment="1">
      <alignment vertical="center"/>
    </xf>
    <xf numFmtId="0" fontId="58" fillId="73" borderId="1" xfId="1520" applyFont="1" applyFill="1" applyBorder="1" applyAlignment="1">
      <alignment horizontal="center" vertical="center"/>
    </xf>
    <xf numFmtId="0" fontId="58" fillId="73" borderId="53" xfId="1520" applyFont="1" applyFill="1" applyBorder="1" applyAlignment="1">
      <alignment horizontal="center" vertical="center"/>
    </xf>
    <xf numFmtId="187" fontId="84" fillId="0" borderId="35" xfId="1356" applyNumberFormat="1" applyFont="1" applyBorder="1" applyAlignment="1">
      <alignment horizontal="center" vertical="center"/>
    </xf>
    <xf numFmtId="187" fontId="84" fillId="0" borderId="36" xfId="1356" applyNumberFormat="1" applyFont="1" applyBorder="1" applyAlignment="1">
      <alignment horizontal="center" vertical="center"/>
    </xf>
    <xf numFmtId="0" fontId="11" fillId="0" borderId="114" xfId="0" applyFont="1" applyFill="1" applyBorder="1" applyAlignment="1">
      <alignment vertical="center"/>
    </xf>
    <xf numFmtId="10" fontId="11" fillId="0" borderId="108" xfId="2679" applyNumberFormat="1" applyFont="1" applyFill="1" applyBorder="1" applyAlignment="1">
      <alignment horizontal="center" vertical="center"/>
    </xf>
    <xf numFmtId="10" fontId="11" fillId="0" borderId="109" xfId="2679" applyNumberFormat="1" applyFont="1" applyFill="1" applyBorder="1" applyAlignment="1">
      <alignment horizontal="center" vertical="center"/>
    </xf>
    <xf numFmtId="3" fontId="66" fillId="0" borderId="0" xfId="1520" applyNumberFormat="1" applyFont="1" applyFill="1" applyBorder="1" applyAlignment="1">
      <alignment horizontal="left" vertical="center" indent="2"/>
    </xf>
    <xf numFmtId="0" fontId="90" fillId="0" borderId="69" xfId="1475" applyFont="1" applyBorder="1" applyAlignment="1">
      <alignment vertical="center" wrapText="1"/>
    </xf>
    <xf numFmtId="0" fontId="90" fillId="0" borderId="80" xfId="1475" applyFont="1" applyBorder="1" applyAlignment="1">
      <alignment vertical="center" wrapText="1"/>
    </xf>
    <xf numFmtId="0" fontId="92" fillId="0" borderId="80" xfId="1475" applyFont="1" applyBorder="1" applyAlignment="1">
      <alignment vertical="center" wrapText="1"/>
    </xf>
    <xf numFmtId="3" fontId="92" fillId="0" borderId="80" xfId="1475" applyNumberFormat="1" applyFont="1" applyFill="1" applyBorder="1" applyAlignment="1">
      <alignment vertical="center"/>
    </xf>
    <xf numFmtId="3" fontId="92" fillId="0" borderId="70" xfId="1475" applyNumberFormat="1" applyFont="1" applyFill="1" applyBorder="1" applyAlignment="1">
      <alignment vertical="center"/>
    </xf>
    <xf numFmtId="0" fontId="58" fillId="0" borderId="198" xfId="1521" applyFont="1" applyBorder="1" applyAlignment="1">
      <alignment horizontal="justify" vertical="center" wrapText="1"/>
    </xf>
    <xf numFmtId="3" fontId="58" fillId="0" borderId="199" xfId="1521" applyNumberFormat="1" applyFont="1" applyBorder="1" applyAlignment="1">
      <alignment horizontal="right" vertical="center" wrapText="1"/>
    </xf>
    <xf numFmtId="0" fontId="11" fillId="0" borderId="34" xfId="1" applyFont="1" applyBorder="1" applyAlignment="1">
      <alignment horizontal="left" vertical="center" wrapText="1" indent="1"/>
    </xf>
    <xf numFmtId="0" fontId="58" fillId="0" borderId="140" xfId="1520" applyFont="1" applyFill="1" applyBorder="1" applyAlignment="1">
      <alignment vertical="center"/>
    </xf>
    <xf numFmtId="205" fontId="32" fillId="0" borderId="82" xfId="2288" applyNumberFormat="1" applyFont="1" applyBorder="1">
      <alignment horizontal="right" vertical="center"/>
    </xf>
    <xf numFmtId="187" fontId="84" fillId="0" borderId="0" xfId="0" applyNumberFormat="1" applyFont="1"/>
    <xf numFmtId="10" fontId="84" fillId="0" borderId="0" xfId="1611" applyNumberFormat="1" applyFont="1"/>
    <xf numFmtId="3" fontId="148" fillId="0" borderId="48" xfId="0" applyNumberFormat="1" applyFont="1" applyBorder="1" applyAlignment="1">
      <alignment horizontal="center" vertical="center" wrapText="1"/>
    </xf>
    <xf numFmtId="3" fontId="148" fillId="0" borderId="48" xfId="0" applyNumberFormat="1" applyFont="1" applyBorder="1" applyAlignment="1">
      <alignment horizontal="center" vertical="center"/>
    </xf>
    <xf numFmtId="3" fontId="148" fillId="0" borderId="75" xfId="0" applyNumberFormat="1" applyFont="1" applyBorder="1" applyAlignment="1">
      <alignment horizontal="center" vertical="center" wrapText="1"/>
    </xf>
    <xf numFmtId="10" fontId="135" fillId="0" borderId="48" xfId="1611" applyNumberFormat="1" applyFont="1" applyBorder="1" applyAlignment="1">
      <alignment horizontal="center" vertical="center"/>
    </xf>
    <xf numFmtId="10" fontId="135" fillId="0" borderId="80" xfId="1611" applyNumberFormat="1" applyFont="1" applyBorder="1" applyAlignment="1">
      <alignment horizontal="center" vertical="center"/>
    </xf>
    <xf numFmtId="0" fontId="134" fillId="73" borderId="67" xfId="0" applyFont="1" applyFill="1" applyBorder="1" applyAlignment="1">
      <alignment horizontal="left" vertical="center"/>
    </xf>
    <xf numFmtId="3" fontId="149" fillId="73" borderId="48" xfId="0" applyNumberFormat="1" applyFont="1" applyFill="1" applyBorder="1" applyAlignment="1">
      <alignment vertical="center"/>
    </xf>
    <xf numFmtId="3" fontId="149" fillId="73" borderId="68" xfId="0" applyNumberFormat="1" applyFont="1" applyFill="1" applyBorder="1" applyAlignment="1">
      <alignment vertical="center"/>
    </xf>
    <xf numFmtId="0" fontId="135" fillId="0" borderId="67" xfId="0" applyFont="1" applyFill="1" applyBorder="1" applyAlignment="1">
      <alignment horizontal="left" vertical="center"/>
    </xf>
    <xf numFmtId="3" fontId="148" fillId="0" borderId="48" xfId="0" applyNumberFormat="1" applyFont="1" applyBorder="1" applyAlignment="1">
      <alignment vertical="center"/>
    </xf>
    <xf numFmtId="3" fontId="148" fillId="0" borderId="48" xfId="0" applyNumberFormat="1" applyFont="1" applyFill="1" applyBorder="1" applyAlignment="1">
      <alignment vertical="center"/>
    </xf>
    <xf numFmtId="0" fontId="134" fillId="73" borderId="67" xfId="0" applyFont="1" applyFill="1" applyBorder="1" applyAlignment="1">
      <alignment horizontal="left" vertical="center" wrapText="1"/>
    </xf>
    <xf numFmtId="0" fontId="148" fillId="0" borderId="67" xfId="0" applyFont="1" applyFill="1" applyBorder="1" applyAlignment="1">
      <alignment vertical="center"/>
    </xf>
    <xf numFmtId="0" fontId="149" fillId="73" borderId="67" xfId="0" applyFont="1" applyFill="1" applyBorder="1" applyAlignment="1">
      <alignment vertical="center"/>
    </xf>
    <xf numFmtId="0" fontId="134" fillId="73" borderId="69" xfId="0" applyFont="1" applyFill="1" applyBorder="1" applyAlignment="1">
      <alignment horizontal="left" vertical="center" wrapText="1"/>
    </xf>
    <xf numFmtId="3" fontId="149" fillId="73" borderId="80" xfId="0" applyNumberFormat="1" applyFont="1" applyFill="1" applyBorder="1" applyAlignment="1">
      <alignment vertical="center"/>
    </xf>
    <xf numFmtId="3" fontId="149" fillId="73" borderId="70" xfId="0" applyNumberFormat="1" applyFont="1" applyFill="1" applyBorder="1" applyAlignment="1">
      <alignment vertical="center"/>
    </xf>
    <xf numFmtId="3" fontId="149" fillId="106" borderId="68" xfId="0" applyNumberFormat="1" applyFont="1" applyFill="1" applyBorder="1" applyAlignment="1">
      <alignment vertical="center"/>
    </xf>
    <xf numFmtId="3" fontId="148" fillId="73" borderId="48" xfId="0" applyNumberFormat="1" applyFont="1" applyFill="1" applyBorder="1" applyAlignment="1">
      <alignment vertical="center"/>
    </xf>
    <xf numFmtId="169" fontId="131" fillId="106" borderId="110" xfId="0" applyNumberFormat="1" applyFont="1" applyFill="1" applyBorder="1" applyAlignment="1">
      <alignment horizontal="center" vertical="center"/>
    </xf>
    <xf numFmtId="0" fontId="11" fillId="0" borderId="77" xfId="1520" applyFont="1" applyFill="1" applyBorder="1" applyAlignment="1">
      <alignment horizontal="left" vertical="center" indent="3"/>
    </xf>
    <xf numFmtId="205" fontId="11" fillId="0" borderId="78" xfId="2288" applyNumberFormat="1" applyFont="1" applyBorder="1">
      <alignment horizontal="right" vertical="center"/>
    </xf>
    <xf numFmtId="0" fontId="11" fillId="0" borderId="67" xfId="1520" applyFont="1" applyFill="1" applyBorder="1" applyAlignment="1">
      <alignment horizontal="left" vertical="center" indent="3"/>
    </xf>
    <xf numFmtId="205" fontId="11" fillId="0" borderId="68" xfId="2288" applyNumberFormat="1" applyFont="1" applyBorder="1">
      <alignment horizontal="right" vertical="center"/>
    </xf>
    <xf numFmtId="0" fontId="11" fillId="0" borderId="69" xfId="1520" applyFont="1" applyFill="1" applyBorder="1" applyAlignment="1">
      <alignment horizontal="left" vertical="center" indent="3"/>
    </xf>
    <xf numFmtId="205" fontId="11" fillId="0" borderId="70" xfId="2288" applyNumberFormat="1" applyFont="1" applyBorder="1">
      <alignment horizontal="right" vertical="center"/>
    </xf>
    <xf numFmtId="14" fontId="150" fillId="0" borderId="0" xfId="0" applyNumberFormat="1" applyFont="1"/>
    <xf numFmtId="3" fontId="66" fillId="0" borderId="0" xfId="0" applyNumberFormat="1" applyFont="1" applyFill="1"/>
    <xf numFmtId="3" fontId="133" fillId="0" borderId="200" xfId="0" applyNumberFormat="1" applyFont="1" applyBorder="1" applyAlignment="1">
      <alignment horizontal="right" vertical="center"/>
    </xf>
    <xf numFmtId="3" fontId="11" fillId="0" borderId="60" xfId="1547" applyNumberFormat="1" applyFont="1" applyBorder="1" applyAlignment="1">
      <alignment horizontal="right" vertical="center" wrapText="1"/>
    </xf>
    <xf numFmtId="3" fontId="58" fillId="73" borderId="62" xfId="1547" applyNumberFormat="1" applyFont="1" applyFill="1" applyBorder="1" applyAlignment="1">
      <alignment horizontal="right" vertical="center" wrapText="1"/>
    </xf>
    <xf numFmtId="3" fontId="58" fillId="111" borderId="139" xfId="1521" applyNumberFormat="1" applyFont="1" applyFill="1" applyBorder="1" applyAlignment="1">
      <alignment horizontal="right" vertical="center" wrapText="1"/>
    </xf>
    <xf numFmtId="179" fontId="58" fillId="73" borderId="152" xfId="0" applyNumberFormat="1" applyFont="1" applyFill="1" applyBorder="1" applyAlignment="1">
      <alignment vertical="center"/>
    </xf>
    <xf numFmtId="179" fontId="58" fillId="73" borderId="193" xfId="0" applyNumberFormat="1" applyFont="1" applyFill="1" applyBorder="1" applyAlignment="1">
      <alignment vertical="center"/>
    </xf>
    <xf numFmtId="179" fontId="58" fillId="73" borderId="153" xfId="0" applyNumberFormat="1" applyFont="1" applyFill="1" applyBorder="1" applyAlignment="1">
      <alignment vertical="center"/>
    </xf>
    <xf numFmtId="3" fontId="133" fillId="0" borderId="54" xfId="0" applyNumberFormat="1" applyFont="1" applyBorder="1" applyAlignment="1">
      <alignment horizontal="right" vertical="center"/>
    </xf>
    <xf numFmtId="3" fontId="133" fillId="0" borderId="38" xfId="0" applyNumberFormat="1" applyFont="1" applyBorder="1" applyAlignment="1">
      <alignment horizontal="right" vertical="center"/>
    </xf>
    <xf numFmtId="3" fontId="11" fillId="0" borderId="53" xfId="0" applyNumberFormat="1" applyFont="1" applyBorder="1" applyAlignment="1">
      <alignment vertical="center"/>
    </xf>
    <xf numFmtId="3" fontId="11" fillId="0" borderId="36" xfId="0" applyNumberFormat="1" applyFont="1" applyBorder="1" applyAlignment="1">
      <alignment vertical="center"/>
    </xf>
    <xf numFmtId="0" fontId="58" fillId="114" borderId="67" xfId="0" applyFont="1" applyFill="1" applyBorder="1" applyAlignment="1">
      <alignment horizontal="left" vertical="center" wrapText="1"/>
    </xf>
    <xf numFmtId="0" fontId="11" fillId="114" borderId="48" xfId="0" applyFont="1" applyFill="1" applyBorder="1" applyAlignment="1">
      <alignment horizontal="center" vertical="center" wrapText="1"/>
    </xf>
    <xf numFmtId="3" fontId="58" fillId="114" borderId="48" xfId="0" applyNumberFormat="1" applyFont="1" applyFill="1" applyBorder="1" applyAlignment="1">
      <alignment horizontal="right" vertical="center" wrapText="1"/>
    </xf>
    <xf numFmtId="3" fontId="58" fillId="114" borderId="68" xfId="0" applyNumberFormat="1" applyFont="1" applyFill="1" applyBorder="1" applyAlignment="1">
      <alignment horizontal="right" vertical="center" wrapText="1"/>
    </xf>
    <xf numFmtId="0" fontId="0" fillId="0" borderId="0" xfId="0"/>
    <xf numFmtId="206" fontId="11" fillId="0" borderId="0" xfId="1519" applyNumberFormat="1" applyFont="1"/>
    <xf numFmtId="178" fontId="11" fillId="0" borderId="0" xfId="1519" applyNumberFormat="1" applyFont="1"/>
    <xf numFmtId="0" fontId="151" fillId="115" borderId="0" xfId="0" applyFont="1" applyFill="1" applyAlignment="1">
      <alignment horizontal="center" vertical="center"/>
    </xf>
    <xf numFmtId="0" fontId="151" fillId="115" borderId="149" xfId="0" applyFont="1" applyFill="1" applyBorder="1" applyAlignment="1">
      <alignment horizontal="center" vertical="center"/>
    </xf>
    <xf numFmtId="0" fontId="151" fillId="115" borderId="203" xfId="0" applyFont="1" applyFill="1" applyBorder="1" applyAlignment="1">
      <alignment horizontal="center" vertical="center"/>
    </xf>
    <xf numFmtId="0" fontId="151" fillId="115" borderId="204" xfId="0" applyFont="1" applyFill="1" applyBorder="1" applyAlignment="1">
      <alignment horizontal="center" vertical="center"/>
    </xf>
    <xf numFmtId="0" fontId="152" fillId="0" borderId="205" xfId="0" applyFont="1" applyBorder="1" applyAlignment="1">
      <alignment vertical="center"/>
    </xf>
    <xf numFmtId="3" fontId="152" fillId="0" borderId="149" xfId="0" applyNumberFormat="1" applyFont="1" applyBorder="1" applyAlignment="1">
      <alignment horizontal="right" vertical="center"/>
    </xf>
    <xf numFmtId="0" fontId="152" fillId="0" borderId="206" xfId="0" applyFont="1" applyBorder="1" applyAlignment="1">
      <alignment horizontal="right" vertical="center"/>
    </xf>
    <xf numFmtId="3" fontId="152" fillId="0" borderId="148" xfId="0" applyNumberFormat="1" applyFont="1" applyBorder="1" applyAlignment="1">
      <alignment horizontal="right" vertical="center"/>
    </xf>
    <xf numFmtId="3" fontId="152" fillId="0" borderId="0" xfId="0" applyNumberFormat="1" applyFont="1" applyAlignment="1">
      <alignment horizontal="right" vertical="center"/>
    </xf>
    <xf numFmtId="0" fontId="152" fillId="0" borderId="148" xfId="0" applyFont="1" applyBorder="1" applyAlignment="1">
      <alignment horizontal="right" vertical="center"/>
    </xf>
    <xf numFmtId="176" fontId="152" fillId="0" borderId="203" xfId="0" applyNumberFormat="1" applyFont="1" applyBorder="1" applyAlignment="1">
      <alignment horizontal="center" vertical="center"/>
    </xf>
    <xf numFmtId="176" fontId="152" fillId="0" borderId="207" xfId="0" applyNumberFormat="1" applyFont="1" applyBorder="1" applyAlignment="1">
      <alignment horizontal="center" vertical="center"/>
    </xf>
    <xf numFmtId="176" fontId="152" fillId="0" borderId="204" xfId="0" applyNumberFormat="1" applyFont="1" applyBorder="1" applyAlignment="1">
      <alignment horizontal="center" vertical="center"/>
    </xf>
    <xf numFmtId="176" fontId="152" fillId="112" borderId="204" xfId="0" applyNumberFormat="1" applyFont="1" applyFill="1" applyBorder="1" applyAlignment="1">
      <alignment horizontal="center" vertical="center"/>
    </xf>
    <xf numFmtId="176" fontId="152" fillId="112" borderId="207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justify" vertical="center"/>
    </xf>
    <xf numFmtId="0" fontId="58" fillId="73" borderId="193" xfId="1" applyFont="1" applyFill="1" applyBorder="1" applyAlignment="1">
      <alignment horizontal="center" vertical="top" wrapText="1"/>
    </xf>
    <xf numFmtId="3" fontId="11" fillId="0" borderId="63" xfId="1547" applyNumberFormat="1" applyFont="1" applyBorder="1" applyAlignment="1">
      <alignment horizontal="right" vertical="center" wrapText="1"/>
    </xf>
    <xf numFmtId="3" fontId="58" fillId="73" borderId="60" xfId="1547" applyNumberFormat="1" applyFont="1" applyFill="1" applyBorder="1" applyAlignment="1">
      <alignment horizontal="right" vertical="center" wrapText="1"/>
    </xf>
    <xf numFmtId="3" fontId="58" fillId="0" borderId="209" xfId="1521" applyNumberFormat="1" applyFont="1" applyBorder="1" applyAlignment="1">
      <alignment horizontal="right" vertical="center" wrapText="1"/>
    </xf>
    <xf numFmtId="0" fontId="11" fillId="0" borderId="50" xfId="0" applyFont="1" applyBorder="1" applyAlignment="1">
      <alignment vertical="center" wrapText="1"/>
    </xf>
    <xf numFmtId="0" fontId="58" fillId="109" borderId="92" xfId="0" applyFont="1" applyFill="1" applyBorder="1" applyAlignment="1">
      <alignment vertical="center"/>
    </xf>
    <xf numFmtId="0" fontId="58" fillId="73" borderId="93" xfId="0" applyFont="1" applyFill="1" applyBorder="1" applyAlignment="1">
      <alignment vertical="center"/>
    </xf>
    <xf numFmtId="172" fontId="58" fillId="73" borderId="93" xfId="1" applyNumberFormat="1" applyFont="1" applyFill="1" applyBorder="1" applyAlignment="1">
      <alignment horizontal="center" vertical="center" wrapText="1"/>
    </xf>
    <xf numFmtId="172" fontId="58" fillId="106" borderId="169" xfId="1" applyNumberFormat="1" applyFont="1" applyFill="1" applyBorder="1" applyAlignment="1">
      <alignment horizontal="center" vertical="center" wrapText="1"/>
    </xf>
    <xf numFmtId="172" fontId="58" fillId="106" borderId="94" xfId="1" applyNumberFormat="1" applyFont="1" applyFill="1" applyBorder="1" applyAlignment="1">
      <alignment horizontal="center" vertical="center" wrapText="1"/>
    </xf>
    <xf numFmtId="0" fontId="11" fillId="0" borderId="115" xfId="0" applyFont="1" applyBorder="1" applyAlignment="1">
      <alignment horizontal="center" vertical="center" wrapText="1"/>
    </xf>
    <xf numFmtId="0" fontId="58" fillId="73" borderId="152" xfId="0" applyFont="1" applyFill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178" fontId="11" fillId="0" borderId="1" xfId="1519" applyNumberFormat="1" applyFont="1" applyFill="1" applyBorder="1" applyAlignment="1">
      <alignment vertical="center" wrapText="1"/>
    </xf>
    <xf numFmtId="0" fontId="58" fillId="73" borderId="56" xfId="0" applyFont="1" applyFill="1" applyBorder="1" applyAlignment="1">
      <alignment horizontal="center" vertical="center" wrapText="1"/>
    </xf>
    <xf numFmtId="0" fontId="58" fillId="73" borderId="56" xfId="1547" applyFont="1" applyFill="1" applyBorder="1" applyAlignment="1">
      <alignment horizontal="center" vertical="center" wrapText="1"/>
    </xf>
    <xf numFmtId="3" fontId="58" fillId="73" borderId="56" xfId="1547" applyNumberFormat="1" applyFont="1" applyFill="1" applyBorder="1" applyAlignment="1">
      <alignment horizontal="right" vertical="center" wrapText="1"/>
    </xf>
    <xf numFmtId="3" fontId="58" fillId="73" borderId="88" xfId="1547" applyNumberFormat="1" applyFont="1" applyFill="1" applyBorder="1" applyAlignment="1">
      <alignment horizontal="right" vertical="center" wrapText="1"/>
    </xf>
    <xf numFmtId="0" fontId="11" fillId="0" borderId="37" xfId="1547" applyFont="1" applyBorder="1" applyAlignment="1">
      <alignment horizontal="justify" vertical="center" wrapText="1"/>
    </xf>
    <xf numFmtId="3" fontId="11" fillId="0" borderId="54" xfId="1547" applyNumberFormat="1" applyFont="1" applyBorder="1" applyAlignment="1">
      <alignment horizontal="center" vertical="center" wrapText="1"/>
    </xf>
    <xf numFmtId="3" fontId="11" fillId="0" borderId="54" xfId="1547" applyNumberFormat="1" applyFont="1" applyBorder="1" applyAlignment="1">
      <alignment horizontal="right" vertical="center" wrapText="1"/>
    </xf>
    <xf numFmtId="3" fontId="11" fillId="0" borderId="38" xfId="1547" applyNumberFormat="1" applyFont="1" applyBorder="1" applyAlignment="1">
      <alignment horizontal="right" vertical="center" wrapText="1"/>
    </xf>
    <xf numFmtId="3" fontId="11" fillId="0" borderId="53" xfId="1547" applyNumberFormat="1" applyFont="1" applyBorder="1" applyAlignment="1">
      <alignment horizontal="center" vertical="center" wrapText="1"/>
    </xf>
    <xf numFmtId="0" fontId="91" fillId="106" borderId="80" xfId="1475" applyFont="1" applyFill="1" applyBorder="1" applyAlignment="1">
      <alignment horizontal="center" vertical="center" wrapText="1"/>
    </xf>
    <xf numFmtId="0" fontId="58" fillId="73" borderId="50" xfId="1547" applyFont="1" applyFill="1" applyBorder="1" applyAlignment="1">
      <alignment horizontal="left" vertical="center" wrapText="1"/>
    </xf>
    <xf numFmtId="0" fontId="11" fillId="0" borderId="132" xfId="1543" applyFont="1" applyFill="1" applyBorder="1" applyAlignment="1">
      <alignment vertical="center"/>
    </xf>
    <xf numFmtId="3" fontId="11" fillId="0" borderId="152" xfId="1543" applyNumberFormat="1" applyFont="1" applyBorder="1" applyAlignment="1">
      <alignment vertical="center"/>
    </xf>
    <xf numFmtId="3" fontId="11" fillId="0" borderId="153" xfId="1543" applyNumberFormat="1" applyFont="1" applyBorder="1" applyAlignment="1">
      <alignment vertical="center"/>
    </xf>
    <xf numFmtId="0" fontId="11" fillId="0" borderId="39" xfId="1543" applyFont="1" applyBorder="1" applyAlignment="1">
      <alignment vertical="center"/>
    </xf>
    <xf numFmtId="3" fontId="11" fillId="0" borderId="53" xfId="1543" applyNumberFormat="1" applyFont="1" applyFill="1" applyBorder="1" applyAlignment="1">
      <alignment vertical="center"/>
    </xf>
    <xf numFmtId="3" fontId="11" fillId="0" borderId="36" xfId="1543" applyNumberFormat="1" applyFont="1" applyFill="1" applyBorder="1" applyAlignment="1">
      <alignment vertical="center"/>
    </xf>
    <xf numFmtId="3" fontId="11" fillId="0" borderId="71" xfId="0" applyNumberFormat="1" applyFont="1" applyBorder="1"/>
    <xf numFmtId="0" fontId="153" fillId="116" borderId="200" xfId="0" applyFont="1" applyFill="1" applyBorder="1" applyAlignment="1">
      <alignment horizontal="center" vertical="center" wrapText="1"/>
    </xf>
    <xf numFmtId="0" fontId="90" fillId="0" borderId="71" xfId="1475" applyFont="1" applyBorder="1" applyAlignment="1">
      <alignment horizontal="center" vertical="center" wrapText="1"/>
    </xf>
    <xf numFmtId="0" fontId="90" fillId="0" borderId="48" xfId="1475" applyFont="1" applyBorder="1" applyAlignment="1">
      <alignment horizontal="center" vertical="center" wrapText="1"/>
    </xf>
    <xf numFmtId="0" fontId="92" fillId="0" borderId="71" xfId="1475" applyFont="1" applyBorder="1" applyAlignment="1">
      <alignment horizontal="center" vertical="center" wrapText="1"/>
    </xf>
    <xf numFmtId="0" fontId="92" fillId="0" borderId="48" xfId="1475" applyFont="1" applyBorder="1" applyAlignment="1">
      <alignment horizontal="center" vertical="center" wrapText="1"/>
    </xf>
    <xf numFmtId="0" fontId="91" fillId="106" borderId="214" xfId="1475" applyFont="1" applyFill="1" applyBorder="1" applyAlignment="1">
      <alignment horizontal="center" vertical="center" wrapText="1"/>
    </xf>
    <xf numFmtId="3" fontId="92" fillId="0" borderId="215" xfId="1475" applyNumberFormat="1" applyFont="1" applyFill="1" applyBorder="1" applyAlignment="1">
      <alignment vertical="center"/>
    </xf>
    <xf numFmtId="3" fontId="92" fillId="0" borderId="216" xfId="1475" applyNumberFormat="1" applyFont="1" applyFill="1" applyBorder="1" applyAlignment="1">
      <alignment vertical="center"/>
    </xf>
    <xf numFmtId="0" fontId="90" fillId="0" borderId="80" xfId="1475" applyFont="1" applyBorder="1" applyAlignment="1">
      <alignment horizontal="center" vertical="center" wrapText="1"/>
    </xf>
    <xf numFmtId="0" fontId="92" fillId="0" borderId="80" xfId="1475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9" fontId="11" fillId="0" borderId="71" xfId="1611" applyFont="1" applyBorder="1" applyAlignment="1">
      <alignment horizontal="center"/>
    </xf>
    <xf numFmtId="9" fontId="11" fillId="0" borderId="66" xfId="1611" applyFont="1" applyBorder="1" applyAlignment="1">
      <alignment horizontal="center"/>
    </xf>
    <xf numFmtId="9" fontId="11" fillId="0" borderId="48" xfId="1611" applyFont="1" applyBorder="1" applyAlignment="1">
      <alignment horizontal="center"/>
    </xf>
    <xf numFmtId="9" fontId="11" fillId="0" borderId="68" xfId="1611" applyFont="1" applyBorder="1" applyAlignment="1">
      <alignment horizontal="center"/>
    </xf>
    <xf numFmtId="9" fontId="11" fillId="0" borderId="80" xfId="1611" applyFont="1" applyBorder="1" applyAlignment="1">
      <alignment horizontal="center"/>
    </xf>
    <xf numFmtId="9" fontId="11" fillId="0" borderId="70" xfId="1611" applyFont="1" applyBorder="1" applyAlignment="1">
      <alignment horizontal="center"/>
    </xf>
    <xf numFmtId="0" fontId="58" fillId="73" borderId="193" xfId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justify" vertical="center" wrapText="1"/>
    </xf>
    <xf numFmtId="3" fontId="11" fillId="0" borderId="62" xfId="0" applyNumberFormat="1" applyFont="1" applyFill="1" applyBorder="1" applyAlignment="1">
      <alignment horizontal="right" vertical="center" wrapText="1"/>
    </xf>
    <xf numFmtId="3" fontId="58" fillId="73" borderId="193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>
      <alignment horizontal="center"/>
    </xf>
    <xf numFmtId="172" fontId="58" fillId="73" borderId="49" xfId="0" applyNumberFormat="1" applyFont="1" applyFill="1" applyBorder="1" applyAlignment="1">
      <alignment horizontal="center" vertical="center"/>
    </xf>
    <xf numFmtId="172" fontId="58" fillId="73" borderId="44" xfId="0" applyNumberFormat="1" applyFont="1" applyFill="1" applyBorder="1" applyAlignment="1">
      <alignment horizontal="center" vertical="center"/>
    </xf>
    <xf numFmtId="3" fontId="58" fillId="73" borderId="39" xfId="0" applyNumberFormat="1" applyFont="1" applyFill="1" applyBorder="1" applyAlignment="1">
      <alignment horizontal="right" vertical="center"/>
    </xf>
    <xf numFmtId="3" fontId="66" fillId="0" borderId="0" xfId="0" applyNumberFormat="1" applyFont="1" applyBorder="1" applyAlignment="1">
      <alignment horizontal="right"/>
    </xf>
    <xf numFmtId="0" fontId="11" fillId="0" borderId="160" xfId="0" applyFont="1" applyBorder="1" applyAlignment="1">
      <alignment vertical="center"/>
    </xf>
    <xf numFmtId="3" fontId="11" fillId="0" borderId="168" xfId="0" applyNumberFormat="1" applyFont="1" applyFill="1" applyBorder="1" applyAlignment="1">
      <alignment horizontal="right" vertical="center"/>
    </xf>
    <xf numFmtId="3" fontId="11" fillId="0" borderId="45" xfId="0" applyNumberFormat="1" applyFont="1" applyFill="1" applyBorder="1" applyAlignment="1">
      <alignment horizontal="right" vertical="center"/>
    </xf>
    <xf numFmtId="3" fontId="11" fillId="0" borderId="50" xfId="0" applyNumberFormat="1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208" fontId="11" fillId="0" borderId="0" xfId="0" applyNumberFormat="1" applyFont="1"/>
    <xf numFmtId="0" fontId="11" fillId="0" borderId="160" xfId="0" applyFont="1" applyFill="1" applyBorder="1" applyAlignment="1">
      <alignment vertical="center"/>
    </xf>
    <xf numFmtId="3" fontId="11" fillId="0" borderId="160" xfId="0" applyNumberFormat="1" applyFont="1" applyFill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0" borderId="160" xfId="0" applyFont="1" applyBorder="1" applyAlignment="1">
      <alignment horizontal="left" vertical="center"/>
    </xf>
    <xf numFmtId="0" fontId="11" fillId="0" borderId="86" xfId="0" applyFont="1" applyBorder="1" applyAlignment="1">
      <alignment vertical="center"/>
    </xf>
    <xf numFmtId="3" fontId="11" fillId="0" borderId="39" xfId="0" applyNumberFormat="1" applyFont="1" applyFill="1" applyBorder="1" applyAlignment="1">
      <alignment horizontal="right" vertical="center"/>
    </xf>
    <xf numFmtId="3" fontId="11" fillId="0" borderId="36" xfId="0" applyNumberFormat="1" applyFont="1" applyFill="1" applyBorder="1" applyAlignment="1">
      <alignment horizontal="right" vertical="center"/>
    </xf>
    <xf numFmtId="3" fontId="11" fillId="0" borderId="39" xfId="0" applyNumberFormat="1" applyFont="1" applyBorder="1" applyAlignment="1">
      <alignment horizontal="right" vertical="center"/>
    </xf>
    <xf numFmtId="0" fontId="11" fillId="0" borderId="0" xfId="0" applyFont="1" applyBorder="1"/>
    <xf numFmtId="0" fontId="66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169" fontId="87" fillId="0" borderId="0" xfId="0" applyNumberFormat="1" applyFont="1"/>
    <xf numFmtId="0" fontId="87" fillId="0" borderId="0" xfId="0" applyFont="1" applyAlignment="1">
      <alignment horizontal="right"/>
    </xf>
    <xf numFmtId="2" fontId="84" fillId="0" borderId="0" xfId="0" applyNumberFormat="1" applyFont="1" applyAlignment="1">
      <alignment horizontal="center"/>
    </xf>
    <xf numFmtId="3" fontId="92" fillId="0" borderId="1" xfId="1542" applyNumberFormat="1" applyFont="1" applyFill="1" applyBorder="1" applyAlignment="1">
      <alignment horizontal="right" vertical="center"/>
    </xf>
    <xf numFmtId="10" fontId="92" fillId="0" borderId="1" xfId="1542" applyNumberFormat="1" applyFont="1" applyFill="1" applyBorder="1" applyAlignment="1">
      <alignment horizontal="center" vertical="center"/>
    </xf>
    <xf numFmtId="3" fontId="100" fillId="0" borderId="34" xfId="1541" applyNumberFormat="1" applyFont="1" applyFill="1" applyBorder="1" applyAlignment="1">
      <alignment horizontal="center" vertical="center"/>
    </xf>
    <xf numFmtId="3" fontId="100" fillId="0" borderId="1" xfId="1541" applyNumberFormat="1" applyFont="1" applyFill="1" applyBorder="1" applyAlignment="1">
      <alignment horizontal="center" vertical="center"/>
    </xf>
    <xf numFmtId="3" fontId="100" fillId="0" borderId="57" xfId="1541" applyNumberFormat="1" applyFont="1" applyFill="1" applyBorder="1" applyAlignment="1">
      <alignment horizontal="right" vertical="center"/>
    </xf>
    <xf numFmtId="172" fontId="100" fillId="0" borderId="57" xfId="1541" applyNumberFormat="1" applyFont="1" applyFill="1" applyBorder="1" applyAlignment="1">
      <alignment horizontal="center" vertical="center"/>
    </xf>
    <xf numFmtId="10" fontId="100" fillId="0" borderId="57" xfId="1541" applyNumberFormat="1" applyFont="1" applyFill="1" applyBorder="1" applyAlignment="1">
      <alignment horizontal="center" vertical="center"/>
    </xf>
    <xf numFmtId="0" fontId="100" fillId="0" borderId="57" xfId="1541" applyFont="1" applyFill="1" applyBorder="1" applyAlignment="1">
      <alignment vertical="center" wrapText="1"/>
    </xf>
    <xf numFmtId="3" fontId="100" fillId="0" borderId="57" xfId="1541" applyNumberFormat="1" applyFont="1" applyFill="1" applyBorder="1" applyAlignment="1">
      <alignment horizontal="center" vertical="center" wrapText="1"/>
    </xf>
    <xf numFmtId="3" fontId="100" fillId="0" borderId="57" xfId="1541" applyNumberFormat="1" applyFont="1" applyFill="1" applyBorder="1" applyAlignment="1">
      <alignment horizontal="center" vertical="center"/>
    </xf>
    <xf numFmtId="3" fontId="100" fillId="0" borderId="52" xfId="1541" applyNumberFormat="1" applyFont="1" applyFill="1" applyBorder="1" applyAlignment="1">
      <alignment horizontal="center" vertical="center"/>
    </xf>
    <xf numFmtId="3" fontId="93" fillId="0" borderId="0" xfId="0" applyNumberFormat="1" applyFont="1" applyAlignment="1">
      <alignment vertical="center"/>
    </xf>
    <xf numFmtId="3" fontId="58" fillId="109" borderId="61" xfId="1547" applyNumberFormat="1" applyFont="1" applyFill="1" applyBorder="1" applyAlignment="1">
      <alignment horizontal="right" vertical="center" wrapText="1"/>
    </xf>
    <xf numFmtId="3" fontId="11" fillId="0" borderId="61" xfId="1547" applyNumberFormat="1" applyFont="1" applyFill="1" applyBorder="1" applyAlignment="1">
      <alignment horizontal="right" vertical="center" wrapText="1"/>
    </xf>
    <xf numFmtId="3" fontId="58" fillId="109" borderId="1" xfId="1547" applyNumberFormat="1" applyFont="1" applyFill="1" applyBorder="1" applyAlignment="1">
      <alignment horizontal="right" vertical="center" wrapText="1"/>
    </xf>
    <xf numFmtId="0" fontId="11" fillId="0" borderId="34" xfId="1547" applyFont="1" applyFill="1" applyBorder="1" applyAlignment="1">
      <alignment horizontal="justify" vertical="center" wrapText="1"/>
    </xf>
    <xf numFmtId="49" fontId="11" fillId="0" borderId="35" xfId="1547" applyNumberFormat="1" applyFont="1" applyFill="1" applyBorder="1" applyAlignment="1">
      <alignment horizontal="center" vertical="center" wrapText="1"/>
    </xf>
    <xf numFmtId="0" fontId="11" fillId="0" borderId="51" xfId="1547" applyFont="1" applyFill="1" applyBorder="1" applyAlignment="1">
      <alignment horizontal="justify" vertical="center" wrapText="1"/>
    </xf>
    <xf numFmtId="3" fontId="91" fillId="109" borderId="36" xfId="1374" applyNumberFormat="1" applyFont="1" applyFill="1" applyBorder="1" applyAlignment="1">
      <alignment horizontal="right" vertical="center"/>
    </xf>
    <xf numFmtId="3" fontId="91" fillId="109" borderId="53" xfId="1374" applyNumberFormat="1" applyFont="1" applyFill="1" applyBorder="1" applyAlignment="1">
      <alignment horizontal="right" vertical="center"/>
    </xf>
    <xf numFmtId="0" fontId="91" fillId="109" borderId="53" xfId="0" applyFont="1" applyFill="1" applyBorder="1" applyAlignment="1">
      <alignment horizontal="center" vertical="center"/>
    </xf>
    <xf numFmtId="0" fontId="91" fillId="109" borderId="39" xfId="0" applyFont="1" applyFill="1" applyBorder="1" applyAlignment="1">
      <alignment horizontal="left" vertical="center"/>
    </xf>
    <xf numFmtId="4" fontId="84" fillId="0" borderId="0" xfId="0" applyNumberFormat="1" applyFont="1"/>
    <xf numFmtId="3" fontId="90" fillId="0" borderId="52" xfId="1374" applyNumberFormat="1" applyFont="1" applyFill="1" applyBorder="1" applyAlignment="1">
      <alignment horizontal="right" vertical="center"/>
    </xf>
    <xf numFmtId="3" fontId="90" fillId="0" borderId="57" xfId="1374" applyNumberFormat="1" applyFont="1" applyFill="1" applyBorder="1" applyAlignment="1">
      <alignment horizontal="right" vertical="center"/>
    </xf>
    <xf numFmtId="0" fontId="90" fillId="0" borderId="57" xfId="0" applyFont="1" applyFill="1" applyBorder="1" applyAlignment="1">
      <alignment horizontal="left" vertical="center"/>
    </xf>
    <xf numFmtId="0" fontId="90" fillId="0" borderId="1" xfId="0" applyFont="1" applyFill="1" applyBorder="1" applyAlignment="1">
      <alignment horizontal="left" vertical="center"/>
    </xf>
    <xf numFmtId="0" fontId="90" fillId="0" borderId="34" xfId="0" applyFont="1" applyFill="1" applyBorder="1" applyAlignment="1">
      <alignment vertical="center"/>
    </xf>
    <xf numFmtId="0" fontId="90" fillId="0" borderId="51" xfId="0" applyFont="1" applyFill="1" applyBorder="1" applyAlignment="1">
      <alignment vertical="center"/>
    </xf>
    <xf numFmtId="3" fontId="91" fillId="106" borderId="36" xfId="1374" applyNumberFormat="1" applyFont="1" applyFill="1" applyBorder="1" applyAlignment="1">
      <alignment horizontal="right" vertical="center"/>
    </xf>
    <xf numFmtId="3" fontId="91" fillId="106" borderId="53" xfId="1374" applyNumberFormat="1" applyFont="1" applyFill="1" applyBorder="1" applyAlignment="1">
      <alignment horizontal="right" vertical="center"/>
    </xf>
    <xf numFmtId="0" fontId="91" fillId="106" borderId="39" xfId="0" applyFont="1" applyFill="1" applyBorder="1" applyAlignment="1">
      <alignment horizontal="left" vertical="center"/>
    </xf>
    <xf numFmtId="169" fontId="90" fillId="0" borderId="35" xfId="1374" applyNumberFormat="1" applyFont="1" applyFill="1" applyBorder="1" applyAlignment="1">
      <alignment horizontal="center" vertical="center"/>
    </xf>
    <xf numFmtId="3" fontId="90" fillId="0" borderId="1" xfId="1374" applyNumberFormat="1" applyFont="1" applyFill="1" applyBorder="1" applyAlignment="1">
      <alignment horizontal="right" vertical="center"/>
    </xf>
    <xf numFmtId="169" fontId="91" fillId="73" borderId="56" xfId="0" applyNumberFormat="1" applyFont="1" applyFill="1" applyBorder="1" applyAlignment="1">
      <alignment horizontal="center" vertical="center" wrapText="1"/>
    </xf>
    <xf numFmtId="169" fontId="91" fillId="73" borderId="45" xfId="0" applyNumberFormat="1" applyFont="1" applyFill="1" applyBorder="1" applyAlignment="1">
      <alignment horizontal="center" vertical="center" wrapText="1"/>
    </xf>
    <xf numFmtId="169" fontId="91" fillId="73" borderId="55" xfId="0" applyNumberFormat="1" applyFont="1" applyFill="1" applyBorder="1" applyAlignment="1">
      <alignment horizontal="center" vertical="center" wrapText="1"/>
    </xf>
    <xf numFmtId="169" fontId="91" fillId="73" borderId="44" xfId="0" applyNumberFormat="1" applyFont="1" applyFill="1" applyBorder="1" applyAlignment="1">
      <alignment horizontal="center" vertical="center" wrapText="1"/>
    </xf>
    <xf numFmtId="3" fontId="133" fillId="0" borderId="48" xfId="0" applyNumberFormat="1" applyFont="1" applyBorder="1" applyAlignment="1">
      <alignment horizontal="right" vertical="center"/>
    </xf>
    <xf numFmtId="0" fontId="86" fillId="0" borderId="0" xfId="0" applyFont="1" applyFill="1"/>
    <xf numFmtId="0" fontId="11" fillId="0" borderId="34" xfId="0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horizontal="center" vertical="center"/>
    </xf>
    <xf numFmtId="208" fontId="129" fillId="0" borderId="0" xfId="0" applyNumberFormat="1" applyFont="1" applyFill="1"/>
    <xf numFmtId="3" fontId="86" fillId="0" borderId="0" xfId="0" applyNumberFormat="1" applyFont="1" applyFill="1"/>
    <xf numFmtId="0" fontId="58" fillId="106" borderId="39" xfId="0" applyFont="1" applyFill="1" applyBorder="1" applyAlignment="1">
      <alignment vertical="center" wrapText="1"/>
    </xf>
    <xf numFmtId="3" fontId="133" fillId="0" borderId="35" xfId="0" applyNumberFormat="1" applyFont="1" applyBorder="1" applyAlignment="1">
      <alignment horizontal="right" vertical="center"/>
    </xf>
    <xf numFmtId="3" fontId="133" fillId="0" borderId="36" xfId="0" applyNumberFormat="1" applyFont="1" applyBorder="1" applyAlignment="1">
      <alignment horizontal="right" vertical="center"/>
    </xf>
    <xf numFmtId="0" fontId="133" fillId="0" borderId="221" xfId="0" applyFont="1" applyBorder="1" applyAlignment="1">
      <alignment horizontal="right" vertical="center"/>
    </xf>
    <xf numFmtId="3" fontId="133" fillId="106" borderId="221" xfId="0" applyNumberFormat="1" applyFont="1" applyFill="1" applyBorder="1" applyAlignment="1">
      <alignment horizontal="right" vertical="center"/>
    </xf>
    <xf numFmtId="3" fontId="133" fillId="0" borderId="220" xfId="0" applyNumberFormat="1" applyFont="1" applyBorder="1" applyAlignment="1">
      <alignment horizontal="right" vertical="center" wrapText="1"/>
    </xf>
    <xf numFmtId="3" fontId="133" fillId="0" borderId="222" xfId="0" applyNumberFormat="1" applyFont="1" applyBorder="1" applyAlignment="1">
      <alignment horizontal="right" vertical="center" wrapText="1"/>
    </xf>
    <xf numFmtId="0" fontId="58" fillId="106" borderId="49" xfId="0" applyFont="1" applyFill="1" applyBorder="1" applyAlignment="1">
      <alignment horizontal="left" vertical="center"/>
    </xf>
    <xf numFmtId="0" fontId="58" fillId="73" borderId="34" xfId="1" applyFont="1" applyFill="1" applyBorder="1" applyAlignment="1">
      <alignment horizontal="left" vertical="center" wrapText="1" indent="1"/>
    </xf>
    <xf numFmtId="0" fontId="58" fillId="73" borderId="39" xfId="1" applyFont="1" applyFill="1" applyBorder="1" applyAlignment="1">
      <alignment horizontal="left" vertical="center" wrapText="1" indent="1"/>
    </xf>
    <xf numFmtId="0" fontId="11" fillId="0" borderId="34" xfId="1541" applyFont="1" applyBorder="1" applyAlignment="1">
      <alignment horizontal="left" vertical="center" wrapText="1" indent="1"/>
    </xf>
    <xf numFmtId="0" fontId="58" fillId="73" borderId="34" xfId="1541" applyFont="1" applyFill="1" applyBorder="1" applyAlignment="1">
      <alignment horizontal="left" vertical="center" wrapText="1" indent="1"/>
    </xf>
    <xf numFmtId="0" fontId="58" fillId="73" borderId="55" xfId="0" applyFont="1" applyFill="1" applyBorder="1" applyAlignment="1">
      <alignment horizontal="center" vertical="center" wrapText="1"/>
    </xf>
    <xf numFmtId="0" fontId="58" fillId="73" borderId="56" xfId="0" applyFont="1" applyFill="1" applyBorder="1" applyAlignment="1">
      <alignment horizontal="center" vertical="center" wrapText="1"/>
    </xf>
    <xf numFmtId="0" fontId="11" fillId="0" borderId="67" xfId="1541" applyFont="1" applyBorder="1" applyAlignment="1">
      <alignment horizontal="left" vertical="center" wrapText="1" indent="3"/>
    </xf>
    <xf numFmtId="0" fontId="135" fillId="0" borderId="1" xfId="0" applyFont="1" applyBorder="1" applyAlignment="1">
      <alignment vertical="center" wrapText="1"/>
    </xf>
    <xf numFmtId="0" fontId="11" fillId="0" borderId="34" xfId="0" applyFont="1" applyFill="1" applyBorder="1" applyAlignment="1">
      <alignment horizontal="left" vertical="center" wrapText="1" indent="1"/>
    </xf>
    <xf numFmtId="0" fontId="11" fillId="0" borderId="39" xfId="0" applyFont="1" applyFill="1" applyBorder="1" applyAlignment="1">
      <alignment horizontal="left" vertical="center" wrapText="1" indent="1"/>
    </xf>
    <xf numFmtId="0" fontId="41" fillId="112" borderId="0" xfId="0" applyFont="1" applyFill="1" applyAlignment="1">
      <alignment horizontal="justify" vertical="center"/>
    </xf>
    <xf numFmtId="172" fontId="91" fillId="73" borderId="55" xfId="1520" applyNumberFormat="1" applyFont="1" applyFill="1" applyBorder="1" applyAlignment="1">
      <alignment horizontal="center" vertical="center" wrapText="1"/>
    </xf>
    <xf numFmtId="3" fontId="91" fillId="73" borderId="152" xfId="1520" applyNumberFormat="1" applyFont="1" applyFill="1" applyBorder="1" applyAlignment="1">
      <alignment horizontal="center" vertical="top" wrapText="1"/>
    </xf>
    <xf numFmtId="0" fontId="11" fillId="0" borderId="50" xfId="1520" applyFont="1" applyFill="1" applyBorder="1" applyAlignment="1">
      <alignment vertical="center" wrapText="1"/>
    </xf>
    <xf numFmtId="0" fontId="92" fillId="0" borderId="56" xfId="1520" applyFont="1" applyFill="1" applyBorder="1" applyAlignment="1">
      <alignment horizontal="center" vertical="center" wrapText="1"/>
    </xf>
    <xf numFmtId="3" fontId="92" fillId="0" borderId="56" xfId="1520" applyNumberFormat="1" applyFont="1" applyFill="1" applyBorder="1" applyAlignment="1">
      <alignment vertical="center" wrapText="1"/>
    </xf>
    <xf numFmtId="0" fontId="92" fillId="0" borderId="1" xfId="1520" applyFont="1" applyFill="1" applyBorder="1" applyAlignment="1">
      <alignment horizontal="center" vertical="center" wrapText="1"/>
    </xf>
    <xf numFmtId="3" fontId="92" fillId="0" borderId="1" xfId="1520" applyNumberFormat="1" applyFont="1" applyFill="1" applyBorder="1" applyAlignment="1">
      <alignment vertical="center" wrapText="1"/>
    </xf>
    <xf numFmtId="49" fontId="92" fillId="0" borderId="1" xfId="1520" applyNumberFormat="1" applyFont="1" applyFill="1" applyBorder="1" applyAlignment="1">
      <alignment horizontal="center" vertical="center" wrapText="1"/>
    </xf>
    <xf numFmtId="3" fontId="92" fillId="0" borderId="57" xfId="1520" applyNumberFormat="1" applyFont="1" applyFill="1" applyBorder="1" applyAlignment="1">
      <alignment vertical="center" wrapText="1"/>
    </xf>
    <xf numFmtId="0" fontId="11" fillId="113" borderId="34" xfId="1520" applyFont="1" applyFill="1" applyBorder="1" applyAlignment="1">
      <alignment vertical="center" wrapText="1"/>
    </xf>
    <xf numFmtId="0" fontId="92" fillId="113" borderId="1" xfId="1520" applyFont="1" applyFill="1" applyBorder="1" applyAlignment="1">
      <alignment horizontal="left" vertical="center" wrapText="1"/>
    </xf>
    <xf numFmtId="3" fontId="92" fillId="113" borderId="1" xfId="1520" applyNumberFormat="1" applyFont="1" applyFill="1" applyBorder="1" applyAlignment="1">
      <alignment vertical="center" wrapText="1"/>
    </xf>
    <xf numFmtId="0" fontId="11" fillId="113" borderId="1" xfId="1520" applyFont="1" applyFill="1" applyBorder="1" applyAlignment="1">
      <alignment horizontal="left" vertical="center" wrapText="1"/>
    </xf>
    <xf numFmtId="0" fontId="11" fillId="0" borderId="1" xfId="1520" applyFont="1" applyFill="1" applyBorder="1" applyAlignment="1">
      <alignment horizontal="center" vertical="center" wrapText="1"/>
    </xf>
    <xf numFmtId="0" fontId="11" fillId="0" borderId="1" xfId="1520" applyFont="1" applyFill="1" applyBorder="1" applyAlignment="1">
      <alignment horizontal="left" vertical="center" wrapText="1"/>
    </xf>
    <xf numFmtId="3" fontId="92" fillId="0" borderId="1" xfId="1520" applyNumberFormat="1" applyFont="1" applyFill="1" applyBorder="1" applyAlignment="1">
      <alignment horizontal="center" vertical="center" wrapText="1"/>
    </xf>
    <xf numFmtId="0" fontId="58" fillId="106" borderId="1" xfId="1520" applyFont="1" applyFill="1" applyBorder="1" applyAlignment="1">
      <alignment horizontal="left" vertical="center" wrapText="1"/>
    </xf>
    <xf numFmtId="3" fontId="91" fillId="106" borderId="1" xfId="1520" applyNumberFormat="1" applyFont="1" applyFill="1" applyBorder="1" applyAlignment="1">
      <alignment vertical="center" wrapText="1"/>
    </xf>
    <xf numFmtId="0" fontId="92" fillId="0" borderId="1" xfId="1520" applyFont="1" applyFill="1" applyBorder="1" applyAlignment="1">
      <alignment horizontal="left" vertical="center" wrapText="1"/>
    </xf>
    <xf numFmtId="0" fontId="92" fillId="0" borderId="0" xfId="1520" applyFont="1" applyBorder="1" applyAlignment="1">
      <alignment wrapText="1"/>
    </xf>
    <xf numFmtId="171" fontId="92" fillId="0" borderId="1" xfId="1520" applyNumberFormat="1" applyFont="1" applyFill="1" applyBorder="1" applyAlignment="1">
      <alignment vertical="center" wrapText="1"/>
    </xf>
    <xf numFmtId="0" fontId="11" fillId="73" borderId="53" xfId="1520" applyFont="1" applyFill="1" applyBorder="1" applyAlignment="1">
      <alignment horizontal="center" vertical="center" wrapText="1"/>
    </xf>
    <xf numFmtId="171" fontId="91" fillId="73" borderId="53" xfId="1520" applyNumberFormat="1" applyFont="1" applyFill="1" applyBorder="1" applyAlignment="1">
      <alignment vertical="center" wrapText="1"/>
    </xf>
    <xf numFmtId="0" fontId="58" fillId="0" borderId="46" xfId="1520" applyFont="1" applyFill="1" applyBorder="1" applyAlignment="1">
      <alignment horizontal="center" vertical="center" wrapText="1"/>
    </xf>
    <xf numFmtId="171" fontId="91" fillId="0" borderId="46" xfId="1520" applyNumberFormat="1" applyFont="1" applyFill="1" applyBorder="1" applyAlignment="1">
      <alignment horizontal="center" vertical="center" wrapText="1"/>
    </xf>
    <xf numFmtId="171" fontId="91" fillId="0" borderId="169" xfId="1520" applyNumberFormat="1" applyFont="1" applyFill="1" applyBorder="1" applyAlignment="1">
      <alignment horizontal="center" vertical="center" wrapText="1"/>
    </xf>
    <xf numFmtId="0" fontId="91" fillId="73" borderId="56" xfId="1536" applyFont="1" applyFill="1" applyBorder="1" applyAlignment="1">
      <alignment horizontal="center" vertical="top" wrapText="1"/>
    </xf>
    <xf numFmtId="0" fontId="58" fillId="0" borderId="34" xfId="1533" applyFont="1" applyFill="1" applyBorder="1" applyAlignment="1">
      <alignment horizontal="left" vertical="center" wrapText="1"/>
    </xf>
    <xf numFmtId="0" fontId="58" fillId="0" borderId="1" xfId="1536" applyFont="1" applyFill="1" applyBorder="1" applyAlignment="1">
      <alignment horizontal="center" vertical="center" wrapText="1"/>
    </xf>
    <xf numFmtId="0" fontId="91" fillId="0" borderId="1" xfId="1536" applyFont="1" applyFill="1" applyBorder="1" applyAlignment="1">
      <alignment horizontal="center" vertical="center" wrapText="1"/>
    </xf>
    <xf numFmtId="0" fontId="58" fillId="0" borderId="34" xfId="1533" applyFont="1" applyFill="1" applyBorder="1" applyAlignment="1">
      <alignment vertical="center" wrapText="1"/>
    </xf>
    <xf numFmtId="0" fontId="58" fillId="69" borderId="34" xfId="1520" applyFont="1" applyFill="1" applyBorder="1" applyAlignment="1">
      <alignment vertical="center" wrapText="1"/>
    </xf>
    <xf numFmtId="0" fontId="58" fillId="69" borderId="1" xfId="1520" applyFont="1" applyFill="1" applyBorder="1" applyAlignment="1">
      <alignment horizontal="left" vertical="center" wrapText="1"/>
    </xf>
    <xf numFmtId="3" fontId="91" fillId="69" borderId="1" xfId="1520" applyNumberFormat="1" applyFont="1" applyFill="1" applyBorder="1" applyAlignment="1">
      <alignment vertical="center" wrapText="1"/>
    </xf>
    <xf numFmtId="0" fontId="58" fillId="73" borderId="1" xfId="1520" applyFont="1" applyFill="1" applyBorder="1" applyAlignment="1">
      <alignment horizontal="left" vertical="center" wrapText="1"/>
    </xf>
    <xf numFmtId="3" fontId="91" fillId="73" borderId="1" xfId="1520" applyNumberFormat="1" applyFont="1" applyFill="1" applyBorder="1" applyAlignment="1">
      <alignment vertical="center" wrapText="1"/>
    </xf>
    <xf numFmtId="0" fontId="58" fillId="0" borderId="1" xfId="1520" applyFont="1" applyFill="1" applyBorder="1" applyAlignment="1">
      <alignment horizontal="center" vertical="center" wrapText="1"/>
    </xf>
    <xf numFmtId="0" fontId="91" fillId="0" borderId="1" xfId="1520" applyFont="1" applyFill="1" applyBorder="1" applyAlignment="1">
      <alignment horizontal="left" vertical="center" wrapText="1"/>
    </xf>
    <xf numFmtId="0" fontId="11" fillId="73" borderId="39" xfId="1520" applyFont="1" applyFill="1" applyBorder="1" applyAlignment="1">
      <alignment vertical="center" wrapText="1"/>
    </xf>
    <xf numFmtId="0" fontId="11" fillId="73" borderId="53" xfId="1520" applyFont="1" applyFill="1" applyBorder="1" applyAlignment="1">
      <alignment horizontal="left" vertical="center" wrapText="1"/>
    </xf>
    <xf numFmtId="3" fontId="92" fillId="73" borderId="53" xfId="1520" applyNumberFormat="1" applyFont="1" applyFill="1" applyBorder="1" applyAlignment="1">
      <alignment vertical="center" wrapText="1"/>
    </xf>
    <xf numFmtId="3" fontId="133" fillId="0" borderId="157" xfId="0" applyNumberFormat="1" applyFont="1" applyBorder="1" applyAlignment="1">
      <alignment horizontal="right" vertical="center"/>
    </xf>
    <xf numFmtId="3" fontId="131" fillId="117" borderId="200" xfId="0" applyNumberFormat="1" applyFont="1" applyFill="1" applyBorder="1" applyAlignment="1">
      <alignment horizontal="right" vertical="center" wrapText="1"/>
    </xf>
    <xf numFmtId="3" fontId="133" fillId="0" borderId="200" xfId="0" applyNumberFormat="1" applyFont="1" applyBorder="1" applyAlignment="1">
      <alignment horizontal="right" vertical="center" wrapText="1"/>
    </xf>
    <xf numFmtId="3" fontId="131" fillId="118" borderId="200" xfId="0" applyNumberFormat="1" applyFont="1" applyFill="1" applyBorder="1" applyAlignment="1">
      <alignment horizontal="right" vertical="center" wrapText="1"/>
    </xf>
    <xf numFmtId="0" fontId="133" fillId="0" borderId="157" xfId="0" applyFont="1" applyBorder="1" applyAlignment="1">
      <alignment horizontal="right" vertical="center" wrapText="1"/>
    </xf>
    <xf numFmtId="178" fontId="133" fillId="0" borderId="157" xfId="0" applyNumberFormat="1" applyFont="1" applyBorder="1" applyAlignment="1">
      <alignment horizontal="right" vertical="center" wrapText="1"/>
    </xf>
    <xf numFmtId="0" fontId="133" fillId="0" borderId="157" xfId="0" applyFont="1" applyBorder="1" applyAlignment="1">
      <alignment horizontal="center" vertical="center" wrapText="1"/>
    </xf>
    <xf numFmtId="0" fontId="133" fillId="0" borderId="223" xfId="0" applyFont="1" applyBorder="1" applyAlignment="1">
      <alignment horizontal="center" vertical="center" wrapText="1"/>
    </xf>
    <xf numFmtId="0" fontId="155" fillId="0" borderId="157" xfId="0" applyFont="1" applyBorder="1" applyAlignment="1">
      <alignment horizontal="center" vertical="center" wrapText="1"/>
    </xf>
    <xf numFmtId="0" fontId="155" fillId="0" borderId="223" xfId="0" applyFont="1" applyBorder="1" applyAlignment="1">
      <alignment horizontal="center" vertical="center" wrapText="1"/>
    </xf>
    <xf numFmtId="3" fontId="156" fillId="0" borderId="157" xfId="0" applyNumberFormat="1" applyFont="1" applyBorder="1" applyAlignment="1">
      <alignment horizontal="right" vertical="center"/>
    </xf>
    <xf numFmtId="3" fontId="154" fillId="109" borderId="157" xfId="0" applyNumberFormat="1" applyFont="1" applyFill="1" applyBorder="1" applyAlignment="1">
      <alignment horizontal="right" vertical="center"/>
    </xf>
    <xf numFmtId="3" fontId="131" fillId="109" borderId="157" xfId="0" applyNumberFormat="1" applyFont="1" applyFill="1" applyBorder="1" applyAlignment="1">
      <alignment horizontal="right" vertical="center"/>
    </xf>
    <xf numFmtId="3" fontId="133" fillId="109" borderId="157" xfId="0" applyNumberFormat="1" applyFont="1" applyFill="1" applyBorder="1" applyAlignment="1">
      <alignment horizontal="right" vertical="center"/>
    </xf>
    <xf numFmtId="0" fontId="133" fillId="0" borderId="157" xfId="0" applyFont="1" applyBorder="1" applyAlignment="1">
      <alignment horizontal="right" vertical="center"/>
    </xf>
    <xf numFmtId="0" fontId="156" fillId="0" borderId="157" xfId="0" applyFont="1" applyBorder="1" applyAlignment="1">
      <alignment horizontal="right" vertical="center" wrapText="1"/>
    </xf>
    <xf numFmtId="3" fontId="156" fillId="0" borderId="157" xfId="0" applyNumberFormat="1" applyFont="1" applyBorder="1" applyAlignment="1">
      <alignment horizontal="right" vertical="center" wrapText="1"/>
    </xf>
    <xf numFmtId="3" fontId="154" fillId="109" borderId="158" xfId="0" applyNumberFormat="1" applyFont="1" applyFill="1" applyBorder="1" applyAlignment="1">
      <alignment horizontal="right" vertical="center" wrapText="1"/>
    </xf>
    <xf numFmtId="0" fontId="133" fillId="0" borderId="224" xfId="0" applyFont="1" applyBorder="1" applyAlignment="1">
      <alignment horizontal="center" vertical="center" wrapText="1"/>
    </xf>
    <xf numFmtId="0" fontId="133" fillId="0" borderId="155" xfId="0" applyFont="1" applyBorder="1" applyAlignment="1">
      <alignment horizontal="justify" vertical="center" wrapText="1"/>
    </xf>
    <xf numFmtId="3" fontId="133" fillId="0" borderId="157" xfId="0" applyNumberFormat="1" applyFont="1" applyBorder="1" applyAlignment="1">
      <alignment horizontal="right" vertical="center" wrapText="1"/>
    </xf>
    <xf numFmtId="0" fontId="58" fillId="73" borderId="37" xfId="1520" applyFont="1" applyFill="1" applyBorder="1" applyAlignment="1">
      <alignment horizontal="left" vertical="center"/>
    </xf>
    <xf numFmtId="0" fontId="58" fillId="73" borderId="34" xfId="1520" applyFont="1" applyFill="1" applyBorder="1" applyAlignment="1">
      <alignment horizontal="left" vertical="center"/>
    </xf>
    <xf numFmtId="0" fontId="58" fillId="73" borderId="54" xfId="1520" applyFont="1" applyFill="1" applyBorder="1" applyAlignment="1">
      <alignment horizontal="center" vertical="center"/>
    </xf>
    <xf numFmtId="0" fontId="58" fillId="73" borderId="1" xfId="1520" applyFont="1" applyFill="1" applyBorder="1" applyAlignment="1">
      <alignment horizontal="center" vertical="center"/>
    </xf>
    <xf numFmtId="0" fontId="58" fillId="73" borderId="49" xfId="1520" applyFont="1" applyFill="1" applyBorder="1" applyAlignment="1">
      <alignment horizontal="left" vertical="center" wrapText="1"/>
    </xf>
    <xf numFmtId="0" fontId="58" fillId="73" borderId="132" xfId="1520" applyFont="1" applyFill="1" applyBorder="1" applyAlignment="1">
      <alignment horizontal="left" vertical="center" wrapText="1"/>
    </xf>
    <xf numFmtId="0" fontId="58" fillId="73" borderId="54" xfId="1520" applyFont="1" applyFill="1" applyBorder="1" applyAlignment="1">
      <alignment horizontal="center" vertical="center" wrapText="1"/>
    </xf>
    <xf numFmtId="0" fontId="58" fillId="73" borderId="53" xfId="1520" applyFont="1" applyFill="1" applyBorder="1" applyAlignment="1">
      <alignment horizontal="center" vertical="center" wrapText="1"/>
    </xf>
    <xf numFmtId="0" fontId="58" fillId="73" borderId="49" xfId="1533" applyFont="1" applyFill="1" applyBorder="1" applyAlignment="1">
      <alignment horizontal="left" vertical="center" wrapText="1"/>
    </xf>
    <xf numFmtId="0" fontId="0" fillId="0" borderId="96" xfId="0" applyBorder="1" applyAlignment="1">
      <alignment wrapText="1"/>
    </xf>
    <xf numFmtId="0" fontId="58" fillId="73" borderId="54" xfId="1533" applyFont="1" applyFill="1" applyBorder="1" applyAlignment="1">
      <alignment horizontal="left" vertical="center" wrapText="1"/>
    </xf>
    <xf numFmtId="0" fontId="58" fillId="73" borderId="1" xfId="1533" applyFont="1" applyFill="1" applyBorder="1" applyAlignment="1">
      <alignment horizontal="left" vertical="center" wrapText="1"/>
    </xf>
    <xf numFmtId="0" fontId="58" fillId="109" borderId="65" xfId="0" applyFont="1" applyFill="1" applyBorder="1" applyAlignment="1">
      <alignment horizontal="left" vertical="center"/>
    </xf>
    <xf numFmtId="0" fontId="58" fillId="109" borderId="67" xfId="0" applyFont="1" applyFill="1" applyBorder="1" applyAlignment="1">
      <alignment horizontal="left" vertical="center"/>
    </xf>
    <xf numFmtId="0" fontId="58" fillId="109" borderId="71" xfId="0" applyFont="1" applyFill="1" applyBorder="1" applyAlignment="1">
      <alignment horizontal="center" vertical="center"/>
    </xf>
    <xf numFmtId="0" fontId="58" fillId="109" borderId="48" xfId="0" applyFont="1" applyFill="1" applyBorder="1" applyAlignment="1">
      <alignment horizontal="center" vertical="center"/>
    </xf>
    <xf numFmtId="0" fontId="151" fillId="115" borderId="201" xfId="0" applyFont="1" applyFill="1" applyBorder="1" applyAlignment="1">
      <alignment horizontal="center" vertical="center"/>
    </xf>
    <xf numFmtId="0" fontId="151" fillId="115" borderId="202" xfId="0" applyFont="1" applyFill="1" applyBorder="1" applyAlignment="1">
      <alignment horizontal="center" vertical="center"/>
    </xf>
    <xf numFmtId="0" fontId="58" fillId="106" borderId="49" xfId="0" applyFont="1" applyFill="1" applyBorder="1" applyAlignment="1">
      <alignment horizontal="left" vertical="center"/>
    </xf>
    <xf numFmtId="0" fontId="58" fillId="106" borderId="50" xfId="0" applyFont="1" applyFill="1" applyBorder="1" applyAlignment="1">
      <alignment horizontal="left" vertical="center"/>
    </xf>
    <xf numFmtId="0" fontId="136" fillId="109" borderId="154" xfId="0" applyFont="1" applyFill="1" applyBorder="1" applyAlignment="1">
      <alignment horizontal="left" vertical="center" indent="1"/>
    </xf>
    <xf numFmtId="0" fontId="136" fillId="109" borderId="155" xfId="0" applyFont="1" applyFill="1" applyBorder="1" applyAlignment="1">
      <alignment horizontal="left" vertical="center" indent="1"/>
    </xf>
    <xf numFmtId="0" fontId="136" fillId="109" borderId="154" xfId="0" applyFont="1" applyFill="1" applyBorder="1" applyAlignment="1">
      <alignment horizontal="center" vertical="center"/>
    </xf>
    <xf numFmtId="0" fontId="136" fillId="109" borderId="155" xfId="0" applyFont="1" applyFill="1" applyBorder="1" applyAlignment="1">
      <alignment horizontal="center" vertical="center"/>
    </xf>
    <xf numFmtId="0" fontId="141" fillId="110" borderId="7" xfId="0" applyFont="1" applyFill="1" applyBorder="1" applyAlignment="1">
      <alignment horizontal="center" vertical="center"/>
    </xf>
    <xf numFmtId="0" fontId="141" fillId="110" borderId="165" xfId="0" applyFont="1" applyFill="1" applyBorder="1" applyAlignment="1">
      <alignment horizontal="center" vertical="center"/>
    </xf>
    <xf numFmtId="0" fontId="141" fillId="110" borderId="163" xfId="0" applyFont="1" applyFill="1" applyBorder="1" applyAlignment="1">
      <alignment horizontal="center" vertical="center" wrapText="1"/>
    </xf>
    <xf numFmtId="0" fontId="141" fillId="110" borderId="164" xfId="0" applyFont="1" applyFill="1" applyBorder="1" applyAlignment="1">
      <alignment horizontal="center" vertical="center" wrapText="1"/>
    </xf>
    <xf numFmtId="0" fontId="131" fillId="106" borderId="113" xfId="0" applyFont="1" applyFill="1" applyBorder="1" applyAlignment="1">
      <alignment horizontal="left" vertical="center"/>
    </xf>
    <xf numFmtId="0" fontId="131" fillId="106" borderId="114" xfId="0" applyFont="1" applyFill="1" applyBorder="1" applyAlignment="1">
      <alignment horizontal="left" vertical="center"/>
    </xf>
    <xf numFmtId="0" fontId="131" fillId="106" borderId="106" xfId="0" applyFont="1" applyFill="1" applyBorder="1" applyAlignment="1">
      <alignment horizontal="center" vertical="center"/>
    </xf>
    <xf numFmtId="0" fontId="131" fillId="106" borderId="107" xfId="0" applyFont="1" applyFill="1" applyBorder="1" applyAlignment="1">
      <alignment horizontal="center" vertical="center"/>
    </xf>
    <xf numFmtId="172" fontId="131" fillId="106" borderId="108" xfId="0" applyNumberFormat="1" applyFont="1" applyFill="1" applyBorder="1" applyAlignment="1">
      <alignment horizontal="center" vertical="center"/>
    </xf>
    <xf numFmtId="172" fontId="131" fillId="106" borderId="109" xfId="0" applyNumberFormat="1" applyFont="1" applyFill="1" applyBorder="1" applyAlignment="1">
      <alignment horizontal="center" vertical="center"/>
    </xf>
    <xf numFmtId="0" fontId="131" fillId="106" borderId="111" xfId="0" applyFont="1" applyFill="1" applyBorder="1" applyAlignment="1">
      <alignment horizontal="center" vertical="center"/>
    </xf>
    <xf numFmtId="0" fontId="131" fillId="106" borderId="112" xfId="0" applyFont="1" applyFill="1" applyBorder="1" applyAlignment="1">
      <alignment horizontal="center" vertical="center"/>
    </xf>
    <xf numFmtId="0" fontId="0" fillId="0" borderId="0" xfId="0"/>
    <xf numFmtId="0" fontId="58" fillId="106" borderId="113" xfId="1" applyFont="1" applyFill="1" applyBorder="1" applyAlignment="1">
      <alignment horizontal="left" vertical="center" wrapText="1" indent="1"/>
    </xf>
    <xf numFmtId="0" fontId="58" fillId="106" borderId="114" xfId="1" applyFont="1" applyFill="1" applyBorder="1" applyAlignment="1">
      <alignment horizontal="left" vertical="center" wrapText="1" indent="1"/>
    </xf>
    <xf numFmtId="0" fontId="131" fillId="106" borderId="49" xfId="0" applyFont="1" applyFill="1" applyBorder="1" applyAlignment="1">
      <alignment vertical="center"/>
    </xf>
    <xf numFmtId="0" fontId="131" fillId="106" borderId="50" xfId="0" applyFont="1" applyFill="1" applyBorder="1" applyAlignment="1">
      <alignment vertical="center"/>
    </xf>
    <xf numFmtId="0" fontId="58" fillId="106" borderId="49" xfId="1541" applyFont="1" applyFill="1" applyBorder="1" applyAlignment="1">
      <alignment horizontal="left" vertical="center" wrapText="1" indent="1"/>
    </xf>
    <xf numFmtId="0" fontId="58" fillId="106" borderId="50" xfId="1541" applyFont="1" applyFill="1" applyBorder="1" applyAlignment="1">
      <alignment horizontal="left" vertical="center" wrapText="1" indent="1"/>
    </xf>
    <xf numFmtId="184" fontId="58" fillId="106" borderId="55" xfId="1541" applyNumberFormat="1" applyFont="1" applyFill="1" applyBorder="1" applyAlignment="1">
      <alignment horizontal="center" vertical="center" wrapText="1"/>
    </xf>
    <xf numFmtId="184" fontId="58" fillId="106" borderId="56" xfId="1541" applyNumberFormat="1" applyFont="1" applyFill="1" applyBorder="1" applyAlignment="1">
      <alignment horizontal="center" vertical="center" wrapText="1"/>
    </xf>
    <xf numFmtId="0" fontId="58" fillId="106" borderId="160" xfId="1541" applyFont="1" applyFill="1" applyBorder="1" applyAlignment="1">
      <alignment horizontal="left" vertical="center" wrapText="1" indent="1"/>
    </xf>
    <xf numFmtId="0" fontId="58" fillId="106" borderId="47" xfId="1541" applyFont="1" applyFill="1" applyBorder="1" applyAlignment="1">
      <alignment horizontal="left" vertical="center" wrapText="1" indent="1"/>
    </xf>
    <xf numFmtId="0" fontId="58" fillId="106" borderId="61" xfId="1541" applyFont="1" applyFill="1" applyBorder="1" applyAlignment="1">
      <alignment horizontal="left" vertical="center" wrapText="1" indent="1"/>
    </xf>
    <xf numFmtId="0" fontId="95" fillId="106" borderId="54" xfId="1541" applyFont="1" applyFill="1" applyBorder="1" applyAlignment="1">
      <alignment horizontal="center" vertical="center" wrapText="1"/>
    </xf>
    <xf numFmtId="0" fontId="95" fillId="106" borderId="1" xfId="1541" applyFont="1" applyFill="1" applyBorder="1" applyAlignment="1">
      <alignment horizontal="center" vertical="center" wrapText="1"/>
    </xf>
    <xf numFmtId="0" fontId="95" fillId="106" borderId="38" xfId="1541" applyFont="1" applyFill="1" applyBorder="1" applyAlignment="1">
      <alignment horizontal="center" vertical="center" wrapText="1"/>
    </xf>
    <xf numFmtId="0" fontId="95" fillId="106" borderId="35" xfId="1541" applyFont="1" applyFill="1" applyBorder="1" applyAlignment="1">
      <alignment horizontal="center" vertical="center" wrapText="1"/>
    </xf>
    <xf numFmtId="0" fontId="95" fillId="106" borderId="37" xfId="1541" applyFont="1" applyFill="1" applyBorder="1" applyAlignment="1">
      <alignment horizontal="center" vertical="center" wrapText="1"/>
    </xf>
    <xf numFmtId="0" fontId="95" fillId="106" borderId="34" xfId="1541" applyFont="1" applyFill="1" applyBorder="1" applyAlignment="1">
      <alignment horizontal="center" vertical="center" wrapText="1"/>
    </xf>
    <xf numFmtId="17" fontId="95" fillId="106" borderId="54" xfId="1541" applyNumberFormat="1" applyFont="1" applyFill="1" applyBorder="1" applyAlignment="1">
      <alignment horizontal="center" vertical="center" wrapText="1"/>
    </xf>
    <xf numFmtId="17" fontId="95" fillId="106" borderId="1" xfId="1541" applyNumberFormat="1" applyFont="1" applyFill="1" applyBorder="1" applyAlignment="1">
      <alignment horizontal="center" vertical="center" wrapText="1"/>
    </xf>
    <xf numFmtId="0" fontId="95" fillId="106" borderId="57" xfId="1541" applyFont="1" applyFill="1" applyBorder="1" applyAlignment="1">
      <alignment horizontal="center" vertical="center" wrapText="1"/>
    </xf>
    <xf numFmtId="0" fontId="58" fillId="0" borderId="0" xfId="1541" applyFont="1" applyAlignment="1">
      <alignment horizontal="center"/>
    </xf>
    <xf numFmtId="0" fontId="95" fillId="106" borderId="55" xfId="1541" applyFont="1" applyFill="1" applyBorder="1" applyAlignment="1">
      <alignment horizontal="center" vertical="center" wrapText="1"/>
    </xf>
    <xf numFmtId="0" fontId="95" fillId="106" borderId="90" xfId="1541" applyFont="1" applyFill="1" applyBorder="1" applyAlignment="1">
      <alignment horizontal="center" vertical="center" wrapText="1"/>
    </xf>
    <xf numFmtId="0" fontId="95" fillId="106" borderId="56" xfId="1541" applyFont="1" applyFill="1" applyBorder="1" applyAlignment="1">
      <alignment horizontal="center" vertical="center" wrapText="1"/>
    </xf>
    <xf numFmtId="0" fontId="95" fillId="106" borderId="44" xfId="1541" applyFont="1" applyFill="1" applyBorder="1" applyAlignment="1">
      <alignment horizontal="center" vertical="center" wrapText="1"/>
    </xf>
    <xf numFmtId="0" fontId="95" fillId="106" borderId="91" xfId="1541" applyFont="1" applyFill="1" applyBorder="1" applyAlignment="1">
      <alignment horizontal="center" vertical="center" wrapText="1"/>
    </xf>
    <xf numFmtId="0" fontId="95" fillId="106" borderId="45" xfId="1541" applyFont="1" applyFill="1" applyBorder="1" applyAlignment="1">
      <alignment horizontal="center" vertical="center" wrapText="1"/>
    </xf>
    <xf numFmtId="0" fontId="91" fillId="106" borderId="146" xfId="0" applyFont="1" applyFill="1" applyBorder="1" applyAlignment="1">
      <alignment horizontal="left" vertical="center"/>
    </xf>
    <xf numFmtId="0" fontId="91" fillId="106" borderId="147" xfId="0" applyFont="1" applyFill="1" applyBorder="1" applyAlignment="1">
      <alignment horizontal="left" vertical="center"/>
    </xf>
    <xf numFmtId="0" fontId="91" fillId="106" borderId="131" xfId="0" applyFont="1" applyFill="1" applyBorder="1" applyAlignment="1">
      <alignment horizontal="left" vertical="center"/>
    </xf>
    <xf numFmtId="0" fontId="148" fillId="0" borderId="194" xfId="0" applyFont="1" applyFill="1" applyBorder="1" applyAlignment="1">
      <alignment horizontal="center" vertical="center"/>
    </xf>
    <xf numFmtId="0" fontId="148" fillId="0" borderId="195" xfId="0" applyFont="1" applyFill="1" applyBorder="1" applyAlignment="1">
      <alignment horizontal="center" vertical="center"/>
    </xf>
    <xf numFmtId="0" fontId="148" fillId="0" borderId="196" xfId="0" applyFont="1" applyFill="1" applyBorder="1" applyAlignment="1">
      <alignment horizontal="center" vertical="center"/>
    </xf>
    <xf numFmtId="0" fontId="134" fillId="106" borderId="143" xfId="0" applyFont="1" applyFill="1" applyBorder="1" applyAlignment="1">
      <alignment horizontal="left" vertical="center"/>
    </xf>
    <xf numFmtId="0" fontId="134" fillId="106" borderId="144" xfId="0" applyFont="1" applyFill="1" applyBorder="1" applyAlignment="1">
      <alignment horizontal="left" vertical="center"/>
    </xf>
    <xf numFmtId="0" fontId="134" fillId="106" borderId="145" xfId="0" applyFont="1" applyFill="1" applyBorder="1" applyAlignment="1">
      <alignment horizontal="left" vertical="center"/>
    </xf>
    <xf numFmtId="0" fontId="90" fillId="0" borderId="143" xfId="0" applyFont="1" applyFill="1" applyBorder="1" applyAlignment="1">
      <alignment horizontal="center" vertical="center"/>
    </xf>
    <xf numFmtId="0" fontId="90" fillId="0" borderId="144" xfId="0" applyFont="1" applyFill="1" applyBorder="1" applyAlignment="1">
      <alignment horizontal="center" vertical="center"/>
    </xf>
    <xf numFmtId="0" fontId="90" fillId="0" borderId="145" xfId="0" applyFont="1" applyFill="1" applyBorder="1" applyAlignment="1">
      <alignment horizontal="center" vertical="center"/>
    </xf>
    <xf numFmtId="0" fontId="91" fillId="106" borderId="143" xfId="0" applyFont="1" applyFill="1" applyBorder="1" applyAlignment="1">
      <alignment horizontal="left" vertical="center"/>
    </xf>
    <xf numFmtId="0" fontId="91" fillId="106" borderId="144" xfId="0" applyFont="1" applyFill="1" applyBorder="1" applyAlignment="1">
      <alignment horizontal="left" vertical="center"/>
    </xf>
    <xf numFmtId="0" fontId="91" fillId="106" borderId="145" xfId="0" applyFont="1" applyFill="1" applyBorder="1" applyAlignment="1">
      <alignment horizontal="left" vertical="center"/>
    </xf>
    <xf numFmtId="0" fontId="101" fillId="0" borderId="77" xfId="0" applyFont="1" applyFill="1" applyBorder="1" applyAlignment="1">
      <alignment horizontal="center" vertical="center"/>
    </xf>
    <xf numFmtId="0" fontId="101" fillId="0" borderId="75" xfId="0" applyFont="1" applyFill="1" applyBorder="1" applyAlignment="1">
      <alignment horizontal="center" vertical="center"/>
    </xf>
    <xf numFmtId="0" fontId="101" fillId="0" borderId="76" xfId="0" applyFont="1" applyFill="1" applyBorder="1" applyAlignment="1">
      <alignment horizontal="center" vertical="center"/>
    </xf>
    <xf numFmtId="0" fontId="95" fillId="106" borderId="65" xfId="0" applyFont="1" applyFill="1" applyBorder="1" applyAlignment="1">
      <alignment horizontal="left" vertical="center"/>
    </xf>
    <xf numFmtId="0" fontId="95" fillId="106" borderId="71" xfId="0" applyFont="1" applyFill="1" applyBorder="1" applyAlignment="1">
      <alignment horizontal="left" vertical="center"/>
    </xf>
    <xf numFmtId="0" fontId="95" fillId="106" borderId="72" xfId="0" applyFont="1" applyFill="1" applyBorder="1" applyAlignment="1">
      <alignment horizontal="left" vertical="center"/>
    </xf>
    <xf numFmtId="0" fontId="95" fillId="106" borderId="66" xfId="0" applyFont="1" applyFill="1" applyBorder="1" applyAlignment="1">
      <alignment horizontal="left" vertical="center"/>
    </xf>
    <xf numFmtId="3" fontId="101" fillId="0" borderId="67" xfId="0" applyNumberFormat="1" applyFont="1" applyFill="1" applyBorder="1" applyAlignment="1">
      <alignment horizontal="center" vertical="center"/>
    </xf>
    <xf numFmtId="0" fontId="101" fillId="0" borderId="48" xfId="0" applyFont="1" applyFill="1" applyBorder="1" applyAlignment="1">
      <alignment horizontal="center" vertical="center"/>
    </xf>
    <xf numFmtId="0" fontId="101" fillId="0" borderId="74" xfId="0" applyFont="1" applyFill="1" applyBorder="1" applyAlignment="1">
      <alignment horizontal="center" vertical="center"/>
    </xf>
    <xf numFmtId="0" fontId="101" fillId="0" borderId="68" xfId="0" applyFont="1" applyFill="1" applyBorder="1" applyAlignment="1">
      <alignment horizontal="center" vertical="center"/>
    </xf>
    <xf numFmtId="0" fontId="95" fillId="106" borderId="67" xfId="0" applyFont="1" applyFill="1" applyBorder="1" applyAlignment="1">
      <alignment horizontal="left" vertical="center"/>
    </xf>
    <xf numFmtId="0" fontId="95" fillId="106" borderId="48" xfId="0" applyFont="1" applyFill="1" applyBorder="1" applyAlignment="1">
      <alignment horizontal="left" vertical="center"/>
    </xf>
    <xf numFmtId="0" fontId="95" fillId="106" borderId="74" xfId="0" applyFont="1" applyFill="1" applyBorder="1" applyAlignment="1">
      <alignment horizontal="left" vertical="center"/>
    </xf>
    <xf numFmtId="0" fontId="95" fillId="106" borderId="68" xfId="0" applyFont="1" applyFill="1" applyBorder="1" applyAlignment="1">
      <alignment horizontal="left" vertical="center"/>
    </xf>
    <xf numFmtId="0" fontId="101" fillId="0" borderId="67" xfId="0" applyFont="1" applyFill="1" applyBorder="1" applyAlignment="1">
      <alignment horizontal="center" vertical="center"/>
    </xf>
    <xf numFmtId="0" fontId="58" fillId="73" borderId="49" xfId="0" applyFont="1" applyFill="1" applyBorder="1" applyAlignment="1">
      <alignment horizontal="left" vertical="center"/>
    </xf>
    <xf numFmtId="0" fontId="58" fillId="73" borderId="50" xfId="0" applyFont="1" applyFill="1" applyBorder="1" applyAlignment="1">
      <alignment horizontal="left" vertical="center"/>
    </xf>
    <xf numFmtId="17" fontId="91" fillId="106" borderId="54" xfId="1542" applyNumberFormat="1" applyFont="1" applyFill="1" applyBorder="1" applyAlignment="1">
      <alignment horizontal="center" vertical="center" wrapText="1"/>
    </xf>
    <xf numFmtId="17" fontId="91" fillId="106" borderId="38" xfId="1542" applyNumberFormat="1" applyFont="1" applyFill="1" applyBorder="1" applyAlignment="1">
      <alignment horizontal="center" vertical="center" wrapText="1"/>
    </xf>
    <xf numFmtId="0" fontId="131" fillId="0" borderId="0" xfId="0" applyFont="1"/>
    <xf numFmtId="0" fontId="91" fillId="106" borderId="37" xfId="1542" applyFont="1" applyFill="1" applyBorder="1" applyAlignment="1">
      <alignment horizontal="left" vertical="center" wrapText="1"/>
    </xf>
    <xf numFmtId="0" fontId="91" fillId="106" borderId="34" xfId="1542" applyFont="1" applyFill="1" applyBorder="1" applyAlignment="1">
      <alignment horizontal="left" vertical="center" wrapText="1"/>
    </xf>
    <xf numFmtId="0" fontId="58" fillId="106" borderId="37" xfId="1541" applyFont="1" applyFill="1" applyBorder="1" applyAlignment="1">
      <alignment horizontal="left" vertical="center" wrapText="1"/>
    </xf>
    <xf numFmtId="0" fontId="58" fillId="106" borderId="34" xfId="1541" applyFont="1" applyFill="1" applyBorder="1" applyAlignment="1">
      <alignment horizontal="left" vertical="center" wrapText="1"/>
    </xf>
    <xf numFmtId="17" fontId="58" fillId="106" borderId="54" xfId="1541" applyNumberFormat="1" applyFont="1" applyFill="1" applyBorder="1" applyAlignment="1">
      <alignment horizontal="center" vertical="center" wrapText="1"/>
    </xf>
    <xf numFmtId="17" fontId="58" fillId="106" borderId="1" xfId="1541" applyNumberFormat="1" applyFont="1" applyFill="1" applyBorder="1" applyAlignment="1">
      <alignment horizontal="center" vertical="center" wrapText="1"/>
    </xf>
    <xf numFmtId="172" fontId="58" fillId="106" borderId="55" xfId="1541" applyNumberFormat="1" applyFont="1" applyFill="1" applyBorder="1" applyAlignment="1">
      <alignment horizontal="center" vertical="center" wrapText="1"/>
    </xf>
    <xf numFmtId="172" fontId="58" fillId="106" borderId="56" xfId="1541" applyNumberFormat="1" applyFont="1" applyFill="1" applyBorder="1" applyAlignment="1">
      <alignment horizontal="center" vertical="center" wrapText="1"/>
    </xf>
    <xf numFmtId="0" fontId="58" fillId="106" borderId="141" xfId="1541" applyFont="1" applyFill="1" applyBorder="1" applyAlignment="1">
      <alignment horizontal="center" vertical="center" wrapText="1"/>
    </xf>
    <xf numFmtId="0" fontId="58" fillId="106" borderId="142" xfId="1541" applyFont="1" applyFill="1" applyBorder="1" applyAlignment="1">
      <alignment horizontal="center" vertical="center" wrapText="1"/>
    </xf>
    <xf numFmtId="0" fontId="58" fillId="106" borderId="140" xfId="1541" applyFont="1" applyFill="1" applyBorder="1" applyAlignment="1">
      <alignment horizontal="center" vertical="center" wrapText="1"/>
    </xf>
    <xf numFmtId="172" fontId="58" fillId="106" borderId="71" xfId="1541" applyNumberFormat="1" applyFont="1" applyFill="1" applyBorder="1" applyAlignment="1">
      <alignment horizontal="center" vertical="center"/>
    </xf>
    <xf numFmtId="172" fontId="58" fillId="106" borderId="66" xfId="1541" applyNumberFormat="1" applyFont="1" applyFill="1" applyBorder="1" applyAlignment="1">
      <alignment horizontal="center" vertical="center"/>
    </xf>
    <xf numFmtId="0" fontId="11" fillId="106" borderId="37" xfId="1543" applyFont="1" applyFill="1" applyBorder="1" applyAlignment="1">
      <alignment horizontal="center"/>
    </xf>
    <xf numFmtId="0" fontId="11" fillId="106" borderId="34" xfId="1543" applyFont="1" applyFill="1" applyBorder="1" applyAlignment="1">
      <alignment horizontal="center"/>
    </xf>
    <xf numFmtId="172" fontId="58" fillId="106" borderId="54" xfId="1543" applyNumberFormat="1" applyFont="1" applyFill="1" applyBorder="1" applyAlignment="1">
      <alignment horizontal="center" vertical="center"/>
    </xf>
    <xf numFmtId="172" fontId="58" fillId="106" borderId="38" xfId="1543" applyNumberFormat="1" applyFont="1" applyFill="1" applyBorder="1" applyAlignment="1">
      <alignment horizontal="center" vertical="center"/>
    </xf>
    <xf numFmtId="0" fontId="91" fillId="106" borderId="106" xfId="0" applyFont="1" applyFill="1" applyBorder="1" applyAlignment="1">
      <alignment horizontal="center" vertical="center" wrapText="1"/>
    </xf>
    <xf numFmtId="0" fontId="91" fillId="106" borderId="108" xfId="0" applyFont="1" applyFill="1" applyBorder="1" applyAlignment="1">
      <alignment horizontal="center" vertical="center" wrapText="1"/>
    </xf>
    <xf numFmtId="0" fontId="91" fillId="106" borderId="116" xfId="0" applyFont="1" applyFill="1" applyBorder="1" applyAlignment="1">
      <alignment horizontal="center" vertical="center" wrapText="1"/>
    </xf>
    <xf numFmtId="0" fontId="91" fillId="106" borderId="119" xfId="0" applyFont="1" applyFill="1" applyBorder="1" applyAlignment="1">
      <alignment horizontal="center" vertical="center" wrapText="1"/>
    </xf>
    <xf numFmtId="0" fontId="91" fillId="106" borderId="117" xfId="0" applyFont="1" applyFill="1" applyBorder="1" applyAlignment="1">
      <alignment horizontal="center" vertical="center" wrapText="1"/>
    </xf>
    <xf numFmtId="0" fontId="91" fillId="106" borderId="112" xfId="0" applyFont="1" applyFill="1" applyBorder="1" applyAlignment="1">
      <alignment horizontal="center" vertical="center" wrapText="1"/>
    </xf>
    <xf numFmtId="0" fontId="91" fillId="106" borderId="210" xfId="0" applyFont="1" applyFill="1" applyBorder="1" applyAlignment="1">
      <alignment horizontal="center" vertical="center" wrapText="1"/>
    </xf>
    <xf numFmtId="0" fontId="134" fillId="106" borderId="117" xfId="0" applyFont="1" applyFill="1" applyBorder="1" applyAlignment="1">
      <alignment horizontal="center" vertical="center" wrapText="1"/>
    </xf>
    <xf numFmtId="0" fontId="134" fillId="106" borderId="112" xfId="0" applyFont="1" applyFill="1" applyBorder="1" applyAlignment="1">
      <alignment horizontal="center" vertical="center" wrapText="1"/>
    </xf>
    <xf numFmtId="0" fontId="134" fillId="106" borderId="116" xfId="0" applyFont="1" applyFill="1" applyBorder="1" applyAlignment="1">
      <alignment horizontal="center" vertical="center" wrapText="1"/>
    </xf>
    <xf numFmtId="0" fontId="134" fillId="106" borderId="119" xfId="0" applyFont="1" applyFill="1" applyBorder="1" applyAlignment="1">
      <alignment horizontal="center" vertical="center" wrapText="1"/>
    </xf>
    <xf numFmtId="14" fontId="91" fillId="73" borderId="81" xfId="1475" quotePrefix="1" applyNumberFormat="1" applyFont="1" applyFill="1" applyBorder="1" applyAlignment="1">
      <alignment horizontal="center" vertical="center" wrapText="1"/>
    </xf>
    <xf numFmtId="14" fontId="91" fillId="73" borderId="82" xfId="1475" quotePrefix="1" applyNumberFormat="1" applyFont="1" applyFill="1" applyBorder="1" applyAlignment="1">
      <alignment horizontal="center" vertical="center" wrapText="1"/>
    </xf>
    <xf numFmtId="0" fontId="91" fillId="106" borderId="65" xfId="1475" applyFont="1" applyFill="1" applyBorder="1" applyAlignment="1">
      <alignment horizontal="center" vertical="center" wrapText="1"/>
    </xf>
    <xf numFmtId="0" fontId="91" fillId="106" borderId="67" xfId="1475" applyFont="1" applyFill="1" applyBorder="1" applyAlignment="1">
      <alignment horizontal="center" vertical="center" wrapText="1"/>
    </xf>
    <xf numFmtId="0" fontId="91" fillId="106" borderId="69" xfId="1475" applyFont="1" applyFill="1" applyBorder="1" applyAlignment="1">
      <alignment horizontal="center" vertical="center" wrapText="1"/>
    </xf>
    <xf numFmtId="0" fontId="91" fillId="106" borderId="71" xfId="1475" applyFont="1" applyFill="1" applyBorder="1" applyAlignment="1">
      <alignment horizontal="center" vertical="center" wrapText="1"/>
    </xf>
    <xf numFmtId="0" fontId="91" fillId="106" borderId="48" xfId="1475" applyFont="1" applyFill="1" applyBorder="1" applyAlignment="1">
      <alignment horizontal="center" vertical="center" wrapText="1"/>
    </xf>
    <xf numFmtId="0" fontId="91" fillId="106" borderId="80" xfId="1475" applyFont="1" applyFill="1" applyBorder="1" applyAlignment="1">
      <alignment horizontal="center" vertical="center" wrapText="1"/>
    </xf>
    <xf numFmtId="172" fontId="91" fillId="73" borderId="95" xfId="1475" quotePrefix="1" applyNumberFormat="1" applyFont="1" applyFill="1" applyBorder="1" applyAlignment="1">
      <alignment horizontal="center" vertical="center" wrapText="1"/>
    </xf>
    <xf numFmtId="0" fontId="91" fillId="106" borderId="95" xfId="1475" applyFont="1" applyFill="1" applyBorder="1" applyAlignment="1">
      <alignment horizontal="center" vertical="center" wrapText="1"/>
    </xf>
    <xf numFmtId="0" fontId="91" fillId="106" borderId="211" xfId="1475" applyFont="1" applyFill="1" applyBorder="1" applyAlignment="1">
      <alignment horizontal="center" vertical="center" wrapText="1"/>
    </xf>
    <xf numFmtId="0" fontId="91" fillId="106" borderId="162" xfId="1475" applyFont="1" applyFill="1" applyBorder="1" applyAlignment="1">
      <alignment horizontal="center" vertical="center" wrapText="1"/>
    </xf>
    <xf numFmtId="172" fontId="91" fillId="73" borderId="212" xfId="1475" quotePrefix="1" applyNumberFormat="1" applyFont="1" applyFill="1" applyBorder="1" applyAlignment="1">
      <alignment horizontal="center" vertical="center" wrapText="1"/>
    </xf>
    <xf numFmtId="14" fontId="91" fillId="73" borderId="213" xfId="1475" quotePrefix="1" applyNumberFormat="1" applyFont="1" applyFill="1" applyBorder="1" applyAlignment="1">
      <alignment horizontal="center" vertical="center" wrapText="1"/>
    </xf>
    <xf numFmtId="172" fontId="91" fillId="73" borderId="83" xfId="1475" quotePrefix="1" applyNumberFormat="1" applyFont="1" applyFill="1" applyBorder="1" applyAlignment="1">
      <alignment horizontal="center" vertical="center" wrapText="1"/>
    </xf>
    <xf numFmtId="0" fontId="58" fillId="74" borderId="167" xfId="1484" applyFont="1" applyFill="1" applyBorder="1" applyAlignment="1">
      <alignment horizontal="center"/>
    </xf>
    <xf numFmtId="0" fontId="58" fillId="74" borderId="168" xfId="1484" applyFont="1" applyFill="1" applyBorder="1" applyAlignment="1">
      <alignment horizontal="center"/>
    </xf>
    <xf numFmtId="0" fontId="58" fillId="106" borderId="37" xfId="0" applyFont="1" applyFill="1" applyBorder="1" applyAlignment="1">
      <alignment horizontal="left" vertical="center"/>
    </xf>
    <xf numFmtId="0" fontId="58" fillId="106" borderId="34" xfId="0" applyFont="1" applyFill="1" applyBorder="1" applyAlignment="1">
      <alignment horizontal="left" vertical="center"/>
    </xf>
    <xf numFmtId="0" fontId="58" fillId="106" borderId="37" xfId="0" applyFont="1" applyFill="1" applyBorder="1" applyAlignment="1">
      <alignment horizontal="left" vertical="center" wrapText="1"/>
    </xf>
    <xf numFmtId="0" fontId="58" fillId="106" borderId="34" xfId="0" applyFont="1" applyFill="1" applyBorder="1" applyAlignment="1">
      <alignment horizontal="left" vertical="center" wrapText="1"/>
    </xf>
    <xf numFmtId="172" fontId="58" fillId="106" borderId="115" xfId="0" applyNumberFormat="1" applyFont="1" applyFill="1" applyBorder="1" applyAlignment="1">
      <alignment horizontal="center" vertical="center" wrapText="1"/>
    </xf>
    <xf numFmtId="172" fontId="58" fillId="106" borderId="121" xfId="0" applyNumberFormat="1" applyFont="1" applyFill="1" applyBorder="1" applyAlignment="1">
      <alignment horizontal="center" vertical="center" wrapText="1"/>
    </xf>
    <xf numFmtId="172" fontId="58" fillId="106" borderId="79" xfId="0" applyNumberFormat="1" applyFont="1" applyFill="1" applyBorder="1" applyAlignment="1">
      <alignment horizontal="center" vertical="center" wrapText="1"/>
    </xf>
    <xf numFmtId="172" fontId="58" fillId="106" borderId="122" xfId="0" applyNumberFormat="1" applyFont="1" applyFill="1" applyBorder="1" applyAlignment="1">
      <alignment horizontal="center" vertical="center" wrapText="1"/>
    </xf>
    <xf numFmtId="0" fontId="58" fillId="73" borderId="49" xfId="0" applyFont="1" applyFill="1" applyBorder="1" applyAlignment="1">
      <alignment horizontal="center" vertical="center" wrapText="1"/>
    </xf>
    <xf numFmtId="0" fontId="58" fillId="73" borderId="50" xfId="0" applyFont="1" applyFill="1" applyBorder="1" applyAlignment="1">
      <alignment horizontal="center" vertical="center" wrapText="1"/>
    </xf>
    <xf numFmtId="0" fontId="58" fillId="73" borderId="55" xfId="0" applyFont="1" applyFill="1" applyBorder="1" applyAlignment="1">
      <alignment horizontal="center" vertical="center" wrapText="1"/>
    </xf>
    <xf numFmtId="0" fontId="58" fillId="73" borderId="56" xfId="0" applyFont="1" applyFill="1" applyBorder="1" applyAlignment="1">
      <alignment horizontal="center" vertical="center" wrapText="1"/>
    </xf>
    <xf numFmtId="0" fontId="58" fillId="73" borderId="167" xfId="0" applyFont="1" applyFill="1" applyBorder="1" applyAlignment="1">
      <alignment horizontal="left" vertical="center" wrapText="1"/>
    </xf>
    <xf numFmtId="0" fontId="58" fillId="73" borderId="96" xfId="0" applyFont="1" applyFill="1" applyBorder="1" applyAlignment="1">
      <alignment horizontal="left" vertical="center"/>
    </xf>
    <xf numFmtId="0" fontId="58" fillId="73" borderId="168" xfId="0" applyFont="1" applyFill="1" applyBorder="1" applyAlignment="1">
      <alignment horizontal="left" vertical="center"/>
    </xf>
    <xf numFmtId="172" fontId="58" fillId="73" borderId="217" xfId="0" applyNumberFormat="1" applyFont="1" applyFill="1" applyBorder="1" applyAlignment="1">
      <alignment horizontal="center" vertical="center"/>
    </xf>
    <xf numFmtId="172" fontId="58" fillId="73" borderId="218" xfId="0" applyNumberFormat="1" applyFont="1" applyFill="1" applyBorder="1" applyAlignment="1">
      <alignment horizontal="center" vertical="center"/>
    </xf>
    <xf numFmtId="0" fontId="58" fillId="106" borderId="25" xfId="0" applyFont="1" applyFill="1" applyBorder="1" applyAlignment="1">
      <alignment horizontal="center" vertical="center" wrapText="1"/>
    </xf>
    <xf numFmtId="0" fontId="58" fillId="106" borderId="27" xfId="0" applyFont="1" applyFill="1" applyBorder="1" applyAlignment="1">
      <alignment horizontal="center" vertical="center" wrapText="1"/>
    </xf>
    <xf numFmtId="0" fontId="58" fillId="73" borderId="25" xfId="0" applyFont="1" applyFill="1" applyBorder="1" applyAlignment="1">
      <alignment horizontal="left" vertical="center" wrapText="1"/>
    </xf>
    <xf numFmtId="0" fontId="58" fillId="73" borderId="58" xfId="0" applyFont="1" applyFill="1" applyBorder="1" applyAlignment="1">
      <alignment horizontal="left" vertical="center" wrapText="1"/>
    </xf>
    <xf numFmtId="0" fontId="58" fillId="73" borderId="27" xfId="0" applyFont="1" applyFill="1" applyBorder="1" applyAlignment="1">
      <alignment horizontal="left" vertical="center" wrapText="1"/>
    </xf>
    <xf numFmtId="172" fontId="58" fillId="73" borderId="25" xfId="0" applyNumberFormat="1" applyFont="1" applyFill="1" applyBorder="1" applyAlignment="1">
      <alignment horizontal="center" vertical="center" wrapText="1"/>
    </xf>
    <xf numFmtId="172" fontId="58" fillId="73" borderId="27" xfId="0" applyNumberFormat="1" applyFont="1" applyFill="1" applyBorder="1" applyAlignment="1">
      <alignment horizontal="center" vertical="center" wrapText="1"/>
    </xf>
    <xf numFmtId="0" fontId="146" fillId="106" borderId="25" xfId="0" applyFont="1" applyFill="1" applyBorder="1" applyAlignment="1">
      <alignment horizontal="center" vertical="center"/>
    </xf>
    <xf numFmtId="0" fontId="146" fillId="106" borderId="58" xfId="0" applyFont="1" applyFill="1" applyBorder="1" applyAlignment="1">
      <alignment horizontal="center" vertical="center"/>
    </xf>
    <xf numFmtId="0" fontId="146" fillId="106" borderId="27" xfId="0" applyFont="1" applyFill="1" applyBorder="1" applyAlignment="1">
      <alignment horizontal="center" vertical="center"/>
    </xf>
    <xf numFmtId="172" fontId="58" fillId="73" borderId="208" xfId="0" applyNumberFormat="1" applyFont="1" applyFill="1" applyBorder="1" applyAlignment="1">
      <alignment horizontal="center" vertical="center" wrapText="1"/>
    </xf>
    <xf numFmtId="172" fontId="58" fillId="73" borderId="197" xfId="0" applyNumberFormat="1" applyFont="1" applyFill="1" applyBorder="1" applyAlignment="1">
      <alignment horizontal="center" vertical="center" wrapText="1"/>
    </xf>
    <xf numFmtId="0" fontId="58" fillId="106" borderId="116" xfId="0" applyFont="1" applyFill="1" applyBorder="1" applyAlignment="1">
      <alignment horizontal="left" vertical="center" wrapText="1"/>
    </xf>
    <xf numFmtId="0" fontId="58" fillId="106" borderId="119" xfId="0" applyFont="1" applyFill="1" applyBorder="1" applyAlignment="1">
      <alignment horizontal="left" vertical="center" wrapText="1"/>
    </xf>
    <xf numFmtId="0" fontId="93" fillId="106" borderId="49" xfId="0" applyFont="1" applyFill="1" applyBorder="1" applyAlignment="1">
      <alignment horizontal="center" vertical="center"/>
    </xf>
    <xf numFmtId="0" fontId="93" fillId="106" borderId="50" xfId="0" applyFont="1" applyFill="1" applyBorder="1" applyAlignment="1">
      <alignment horizontal="center" vertical="center"/>
    </xf>
    <xf numFmtId="0" fontId="154" fillId="106" borderId="219" xfId="0" applyFont="1" applyFill="1" applyBorder="1" applyAlignment="1">
      <alignment vertical="center" wrapText="1"/>
    </xf>
    <xf numFmtId="0" fontId="154" fillId="106" borderId="0" xfId="0" applyFont="1" applyFill="1" applyBorder="1" applyAlignment="1">
      <alignment vertical="center" wrapText="1"/>
    </xf>
    <xf numFmtId="0" fontId="154" fillId="106" borderId="55" xfId="0" applyFont="1" applyFill="1" applyBorder="1" applyAlignment="1">
      <alignment horizontal="center" vertical="center" wrapText="1"/>
    </xf>
    <xf numFmtId="0" fontId="154" fillId="106" borderId="56" xfId="0" applyFont="1" applyFill="1" applyBorder="1" applyAlignment="1">
      <alignment horizontal="center" vertical="center" wrapText="1"/>
    </xf>
    <xf numFmtId="0" fontId="91" fillId="73" borderId="44" xfId="0" applyFont="1" applyFill="1" applyBorder="1" applyAlignment="1">
      <alignment horizontal="center" vertical="center" wrapText="1"/>
    </xf>
    <xf numFmtId="0" fontId="91" fillId="73" borderId="45" xfId="0" applyFont="1" applyFill="1" applyBorder="1" applyAlignment="1">
      <alignment horizontal="center" vertical="center" wrapText="1"/>
    </xf>
    <xf numFmtId="0" fontId="58" fillId="106" borderId="71" xfId="1547" applyFont="1" applyFill="1" applyBorder="1" applyAlignment="1">
      <alignment horizontal="center" vertical="center" wrapText="1"/>
    </xf>
    <xf numFmtId="0" fontId="58" fillId="106" borderId="48" xfId="1547" applyFont="1" applyFill="1" applyBorder="1" applyAlignment="1">
      <alignment horizontal="center" vertical="center" wrapText="1"/>
    </xf>
    <xf numFmtId="0" fontId="58" fillId="109" borderId="66" xfId="1547" applyFont="1" applyFill="1" applyBorder="1" applyAlignment="1">
      <alignment horizontal="center" vertical="center" wrapText="1"/>
    </xf>
    <xf numFmtId="0" fontId="58" fillId="109" borderId="68" xfId="1547" applyFont="1" applyFill="1" applyBorder="1" applyAlignment="1">
      <alignment horizontal="center" vertical="center" wrapText="1"/>
    </xf>
    <xf numFmtId="0" fontId="58" fillId="73" borderId="49" xfId="1547" applyFont="1" applyFill="1" applyBorder="1" applyAlignment="1">
      <alignment horizontal="left" vertical="center" wrapText="1"/>
    </xf>
    <xf numFmtId="0" fontId="58" fillId="73" borderId="50" xfId="1547" applyFont="1" applyFill="1" applyBorder="1" applyAlignment="1">
      <alignment horizontal="left" vertical="center" wrapText="1"/>
    </xf>
    <xf numFmtId="0" fontId="58" fillId="106" borderId="65" xfId="1547" applyFont="1" applyFill="1" applyBorder="1" applyAlignment="1">
      <alignment horizontal="center" vertical="center" wrapText="1"/>
    </xf>
    <xf numFmtId="0" fontId="58" fillId="106" borderId="67" xfId="1547" applyFont="1" applyFill="1" applyBorder="1" applyAlignment="1">
      <alignment horizontal="center" vertical="center" wrapText="1"/>
    </xf>
    <xf numFmtId="0" fontId="58" fillId="73" borderId="49" xfId="1547" applyFont="1" applyFill="1" applyBorder="1" applyAlignment="1">
      <alignment horizontal="left" vertical="center"/>
    </xf>
    <xf numFmtId="0" fontId="58" fillId="73" borderId="50" xfId="1547" applyFont="1" applyFill="1" applyBorder="1" applyAlignment="1">
      <alignment horizontal="left" vertical="center"/>
    </xf>
    <xf numFmtId="0" fontId="11" fillId="0" borderId="175" xfId="1547" applyFont="1" applyBorder="1" applyAlignment="1">
      <alignment horizontal="center" vertical="justify"/>
    </xf>
    <xf numFmtId="0" fontId="11" fillId="0" borderId="177" xfId="1547" applyFont="1" applyBorder="1" applyAlignment="1">
      <alignment horizontal="center" vertical="justify"/>
    </xf>
    <xf numFmtId="0" fontId="11" fillId="0" borderId="176" xfId="1547" applyFont="1" applyBorder="1" applyAlignment="1">
      <alignment horizontal="center" vertical="justify"/>
    </xf>
    <xf numFmtId="0" fontId="11" fillId="0" borderId="178" xfId="1547" applyFont="1" applyBorder="1" applyAlignment="1">
      <alignment horizontal="center" vertical="justify"/>
    </xf>
    <xf numFmtId="0" fontId="11" fillId="0" borderId="182" xfId="1547" applyFont="1" applyBorder="1" applyAlignment="1">
      <alignment horizontal="center" vertical="justify"/>
    </xf>
    <xf numFmtId="0" fontId="58" fillId="106" borderId="49" xfId="0" applyFont="1" applyFill="1" applyBorder="1" applyAlignment="1">
      <alignment horizontal="left" vertical="center" wrapText="1"/>
    </xf>
    <xf numFmtId="0" fontId="58" fillId="106" borderId="132" xfId="0" applyFont="1" applyFill="1" applyBorder="1" applyAlignment="1">
      <alignment horizontal="left" vertical="center" wrapText="1"/>
    </xf>
    <xf numFmtId="0" fontId="58" fillId="106" borderId="116" xfId="1521" applyFont="1" applyFill="1" applyBorder="1" applyAlignment="1">
      <alignment horizontal="left" vertical="center" wrapText="1"/>
    </xf>
    <xf numFmtId="0" fontId="58" fillId="106" borderId="119" xfId="1521" applyFont="1" applyFill="1" applyBorder="1" applyAlignment="1">
      <alignment horizontal="left" vertical="center" wrapText="1"/>
    </xf>
    <xf numFmtId="3" fontId="58" fillId="111" borderId="116" xfId="1521" applyNumberFormat="1" applyFont="1" applyFill="1" applyBorder="1" applyAlignment="1">
      <alignment horizontal="left" vertical="center" wrapText="1"/>
    </xf>
    <xf numFmtId="3" fontId="58" fillId="111" borderId="119" xfId="1521" applyNumberFormat="1" applyFont="1" applyFill="1" applyBorder="1" applyAlignment="1">
      <alignment horizontal="left" vertical="center" wrapText="1"/>
    </xf>
    <xf numFmtId="172" fontId="58" fillId="106" borderId="106" xfId="0" applyNumberFormat="1" applyFont="1" applyFill="1" applyBorder="1" applyAlignment="1">
      <alignment horizontal="center" vertical="center" wrapText="1"/>
    </xf>
    <xf numFmtId="172" fontId="58" fillId="106" borderId="107" xfId="0" applyNumberFormat="1" applyFont="1" applyFill="1" applyBorder="1" applyAlignment="1">
      <alignment horizontal="center" vertical="center" wrapText="1"/>
    </xf>
    <xf numFmtId="0" fontId="58" fillId="106" borderId="123" xfId="0" applyFont="1" applyFill="1" applyBorder="1" applyAlignment="1">
      <alignment horizontal="left" vertical="center" wrapText="1"/>
    </xf>
    <xf numFmtId="0" fontId="58" fillId="106" borderId="141" xfId="0" applyFont="1" applyFill="1" applyBorder="1" applyAlignment="1">
      <alignment horizontal="left" vertical="center" wrapText="1"/>
    </xf>
    <xf numFmtId="0" fontId="58" fillId="106" borderId="142" xfId="0" applyFont="1" applyFill="1" applyBorder="1" applyAlignment="1">
      <alignment horizontal="left" vertical="center" wrapText="1"/>
    </xf>
    <xf numFmtId="0" fontId="58" fillId="106" borderId="140" xfId="0" applyFont="1" applyFill="1" applyBorder="1" applyAlignment="1">
      <alignment horizontal="left" vertical="center" wrapText="1"/>
    </xf>
    <xf numFmtId="0" fontId="58" fillId="73" borderId="37" xfId="0" applyFont="1" applyFill="1" applyBorder="1" applyAlignment="1">
      <alignment horizontal="center" vertical="center" wrapText="1"/>
    </xf>
    <xf numFmtId="0" fontId="58" fillId="73" borderId="34" xfId="0" applyFont="1" applyFill="1" applyBorder="1" applyAlignment="1">
      <alignment horizontal="center" vertical="center" wrapText="1"/>
    </xf>
  </cellXfs>
  <cellStyles count="2935">
    <cellStyle name="0,0_x000d__x000a_NA_x000d__x000a_" xfId="1"/>
    <cellStyle name="0,0_x000d__x000a_NA_x000d__x000a_ 2" xfId="2"/>
    <cellStyle name="0,0_x000d__x000a_NA_x000d__x000a_ 2 2" xfId="3"/>
    <cellStyle name="0,0_x000d__x000a_NA_x000d__x000a_ 3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" xfId="11"/>
    <cellStyle name="20% - akcent 2" xfId="12"/>
    <cellStyle name="20% - akcent 3" xfId="13"/>
    <cellStyle name="20% - akcent 4" xfId="14"/>
    <cellStyle name="20% - akcent 5" xfId="15"/>
    <cellStyle name="20% - akcent 6" xfId="16"/>
    <cellStyle name="20% - Énfasis1" xfId="2681" builtinId="30" customBuiltin="1"/>
    <cellStyle name="20% - Énfasis1 2" xfId="17"/>
    <cellStyle name="20% - Énfasis1 2 2" xfId="18"/>
    <cellStyle name="20% - Énfasis1 2 2 2" xfId="19"/>
    <cellStyle name="20% - Énfasis1 2 3" xfId="20"/>
    <cellStyle name="20% - Énfasis1 2 4" xfId="2698"/>
    <cellStyle name="20% - Énfasis1 3" xfId="21"/>
    <cellStyle name="20% - Énfasis1 3 2" xfId="22"/>
    <cellStyle name="20% - Énfasis1 3 3" xfId="2903"/>
    <cellStyle name="20% - Énfasis1 3 4" xfId="2697"/>
    <cellStyle name="20% - Énfasis1 4" xfId="23"/>
    <cellStyle name="20% - Énfasis1 4 2" xfId="24"/>
    <cellStyle name="20% - Énfasis1 5" xfId="25"/>
    <cellStyle name="20% - Énfasis1 5 2" xfId="26"/>
    <cellStyle name="20% - Énfasis1 6" xfId="27"/>
    <cellStyle name="20% - Énfasis1 6 2" xfId="28"/>
    <cellStyle name="20% - Énfasis2" xfId="2683" builtinId="34" customBuiltin="1"/>
    <cellStyle name="20% - Énfasis2 2" xfId="29"/>
    <cellStyle name="20% - Énfasis2 2 2" xfId="30"/>
    <cellStyle name="20% - Énfasis2 2 2 2" xfId="31"/>
    <cellStyle name="20% - Énfasis2 2 3" xfId="32"/>
    <cellStyle name="20% - Énfasis2 2 4" xfId="2700"/>
    <cellStyle name="20% - Énfasis2 3" xfId="33"/>
    <cellStyle name="20% - Énfasis2 3 2" xfId="34"/>
    <cellStyle name="20% - Énfasis2 3 3" xfId="2902"/>
    <cellStyle name="20% - Énfasis2 3 4" xfId="2699"/>
    <cellStyle name="20% - Énfasis2 4" xfId="35"/>
    <cellStyle name="20% - Énfasis2 4 2" xfId="36"/>
    <cellStyle name="20% - Énfasis2 5" xfId="37"/>
    <cellStyle name="20% - Énfasis2 5 2" xfId="38"/>
    <cellStyle name="20% - Énfasis2 6" xfId="39"/>
    <cellStyle name="20% - Énfasis2 6 2" xfId="40"/>
    <cellStyle name="20% - Énfasis3" xfId="2685" builtinId="38" customBuiltin="1"/>
    <cellStyle name="20% - Énfasis3 2" xfId="41"/>
    <cellStyle name="20% - Énfasis3 2 2" xfId="42"/>
    <cellStyle name="20% - Énfasis3 2 2 2" xfId="43"/>
    <cellStyle name="20% - Énfasis3 2 3" xfId="44"/>
    <cellStyle name="20% - Énfasis3 2 4" xfId="2702"/>
    <cellStyle name="20% - Énfasis3 3" xfId="45"/>
    <cellStyle name="20% - Énfasis3 3 2" xfId="46"/>
    <cellStyle name="20% - Énfasis3 3 3" xfId="2901"/>
    <cellStyle name="20% - Énfasis3 3 4" xfId="2701"/>
    <cellStyle name="20% - Énfasis3 4" xfId="47"/>
    <cellStyle name="20% - Énfasis3 4 2" xfId="48"/>
    <cellStyle name="20% - Énfasis3 5" xfId="49"/>
    <cellStyle name="20% - Énfasis3 5 2" xfId="50"/>
    <cellStyle name="20% - Énfasis3 6" xfId="51"/>
    <cellStyle name="20% - Énfasis3 6 2" xfId="52"/>
    <cellStyle name="20% - Énfasis4" xfId="2688" builtinId="42" customBuiltin="1"/>
    <cellStyle name="20% - Énfasis4 2" xfId="53"/>
    <cellStyle name="20% - Énfasis4 2 2" xfId="54"/>
    <cellStyle name="20% - Énfasis4 2 2 2" xfId="55"/>
    <cellStyle name="20% - Énfasis4 2 3" xfId="56"/>
    <cellStyle name="20% - Énfasis4 2 4" xfId="2704"/>
    <cellStyle name="20% - Énfasis4 3" xfId="57"/>
    <cellStyle name="20% - Énfasis4 3 2" xfId="58"/>
    <cellStyle name="20% - Énfasis4 3 3" xfId="2900"/>
    <cellStyle name="20% - Énfasis4 3 4" xfId="2703"/>
    <cellStyle name="20% - Énfasis4 4" xfId="59"/>
    <cellStyle name="20% - Énfasis4 4 2" xfId="60"/>
    <cellStyle name="20% - Énfasis4 5" xfId="61"/>
    <cellStyle name="20% - Énfasis4 5 2" xfId="62"/>
    <cellStyle name="20% - Énfasis4 6" xfId="63"/>
    <cellStyle name="20% - Énfasis4 6 2" xfId="64"/>
    <cellStyle name="20% - Énfasis5" xfId="2691" builtinId="46" customBuiltin="1"/>
    <cellStyle name="20% - Énfasis5 2" xfId="65"/>
    <cellStyle name="20% - Énfasis5 2 2" xfId="66"/>
    <cellStyle name="20% - Énfasis5 2 3" xfId="67"/>
    <cellStyle name="20% - Énfasis5 3" xfId="68"/>
    <cellStyle name="20% - Énfasis5 3 2" xfId="69"/>
    <cellStyle name="20% - Énfasis5 3 3" xfId="2899"/>
    <cellStyle name="20% - Énfasis5 3 4" xfId="2705"/>
    <cellStyle name="20% - Énfasis5 4" xfId="70"/>
    <cellStyle name="20% - Énfasis5 4 2" xfId="71"/>
    <cellStyle name="20% - Énfasis5 5" xfId="72"/>
    <cellStyle name="20% - Énfasis5 6" xfId="73"/>
    <cellStyle name="20% - Énfasis6" xfId="2693" builtinId="50" customBuiltin="1"/>
    <cellStyle name="20% - Énfasis6 2" xfId="74"/>
    <cellStyle name="20% - Énfasis6 2 2" xfId="75"/>
    <cellStyle name="20% - Énfasis6 2 3" xfId="76"/>
    <cellStyle name="20% - Énfasis6 3" xfId="77"/>
    <cellStyle name="20% - Énfasis6 3 2" xfId="78"/>
    <cellStyle name="20% - Énfasis6 3 3" xfId="2898"/>
    <cellStyle name="20% - Énfasis6 3 4" xfId="2706"/>
    <cellStyle name="20% - Énfasis6 4" xfId="79"/>
    <cellStyle name="20% - Énfasis6 4 2" xfId="80"/>
    <cellStyle name="20% - Énfasis6 5" xfId="81"/>
    <cellStyle name="20% - Énfasis6 6" xfId="82"/>
    <cellStyle name="40% - Accent1" xfId="83"/>
    <cellStyle name="40% - Accent2" xfId="84"/>
    <cellStyle name="40% - Accent3" xfId="85"/>
    <cellStyle name="40% - Accent4" xfId="86"/>
    <cellStyle name="40% - Accent5" xfId="87"/>
    <cellStyle name="40% - Accent6" xfId="88"/>
    <cellStyle name="40% - akcent 1" xfId="89"/>
    <cellStyle name="40% - akcent 2" xfId="90"/>
    <cellStyle name="40% - akcent 3" xfId="91"/>
    <cellStyle name="40% - akcent 4" xfId="92"/>
    <cellStyle name="40% - akcent 5" xfId="93"/>
    <cellStyle name="40% - akcent 6" xfId="94"/>
    <cellStyle name="40% - Énfasis1" xfId="2682" builtinId="31" customBuiltin="1"/>
    <cellStyle name="40% - Énfasis1 2" xfId="95"/>
    <cellStyle name="40% - Énfasis1 2 2" xfId="96"/>
    <cellStyle name="40% - Énfasis1 2 3" xfId="97"/>
    <cellStyle name="40% - Énfasis1 3" xfId="98"/>
    <cellStyle name="40% - Énfasis1 3 2" xfId="99"/>
    <cellStyle name="40% - Énfasis1 3 3" xfId="2897"/>
    <cellStyle name="40% - Énfasis1 3 4" xfId="2707"/>
    <cellStyle name="40% - Énfasis1 4" xfId="100"/>
    <cellStyle name="40% - Énfasis1 4 2" xfId="101"/>
    <cellStyle name="40% - Énfasis1 5" xfId="102"/>
    <cellStyle name="40% - Énfasis1 6" xfId="103"/>
    <cellStyle name="40% - Énfasis2" xfId="2684" builtinId="35" customBuiltin="1"/>
    <cellStyle name="40% - Énfasis2 2" xfId="104"/>
    <cellStyle name="40% - Énfasis2 2 2" xfId="105"/>
    <cellStyle name="40% - Énfasis2 2 3" xfId="106"/>
    <cellStyle name="40% - Énfasis2 3" xfId="107"/>
    <cellStyle name="40% - Énfasis2 3 2" xfId="108"/>
    <cellStyle name="40% - Énfasis2 3 3" xfId="2896"/>
    <cellStyle name="40% - Énfasis2 3 4" xfId="2708"/>
    <cellStyle name="40% - Énfasis2 4" xfId="109"/>
    <cellStyle name="40% - Énfasis2 4 2" xfId="110"/>
    <cellStyle name="40% - Énfasis2 5" xfId="111"/>
    <cellStyle name="40% - Énfasis2 6" xfId="112"/>
    <cellStyle name="40% - Énfasis3" xfId="2686" builtinId="39" customBuiltin="1"/>
    <cellStyle name="40% - Énfasis3 2" xfId="113"/>
    <cellStyle name="40% - Énfasis3 2 2" xfId="114"/>
    <cellStyle name="40% - Énfasis3 2 2 2" xfId="115"/>
    <cellStyle name="40% - Énfasis3 2 3" xfId="116"/>
    <cellStyle name="40% - Énfasis3 2 4" xfId="2710"/>
    <cellStyle name="40% - Énfasis3 3" xfId="117"/>
    <cellStyle name="40% - Énfasis3 3 2" xfId="118"/>
    <cellStyle name="40% - Énfasis3 3 3" xfId="2895"/>
    <cellStyle name="40% - Énfasis3 3 4" xfId="2709"/>
    <cellStyle name="40% - Énfasis3 4" xfId="119"/>
    <cellStyle name="40% - Énfasis3 4 2" xfId="120"/>
    <cellStyle name="40% - Énfasis3 5" xfId="121"/>
    <cellStyle name="40% - Énfasis3 5 2" xfId="122"/>
    <cellStyle name="40% - Énfasis3 6" xfId="123"/>
    <cellStyle name="40% - Énfasis3 6 2" xfId="124"/>
    <cellStyle name="40% - Énfasis4" xfId="2689" builtinId="43" customBuiltin="1"/>
    <cellStyle name="40% - Énfasis4 2" xfId="125"/>
    <cellStyle name="40% - Énfasis4 2 2" xfId="126"/>
    <cellStyle name="40% - Énfasis4 2 3" xfId="127"/>
    <cellStyle name="40% - Énfasis4 3" xfId="128"/>
    <cellStyle name="40% - Énfasis4 3 2" xfId="129"/>
    <cellStyle name="40% - Énfasis4 3 3" xfId="2894"/>
    <cellStyle name="40% - Énfasis4 3 4" xfId="2711"/>
    <cellStyle name="40% - Énfasis4 4" xfId="130"/>
    <cellStyle name="40% - Énfasis4 4 2" xfId="131"/>
    <cellStyle name="40% - Énfasis4 5" xfId="132"/>
    <cellStyle name="40% - Énfasis4 6" xfId="133"/>
    <cellStyle name="40% - Énfasis5" xfId="2692" builtinId="47" customBuiltin="1"/>
    <cellStyle name="40% - Énfasis5 2" xfId="134"/>
    <cellStyle name="40% - Énfasis5 2 2" xfId="135"/>
    <cellStyle name="40% - Énfasis5 2 3" xfId="136"/>
    <cellStyle name="40% - Énfasis5 3" xfId="137"/>
    <cellStyle name="40% - Énfasis5 3 2" xfId="138"/>
    <cellStyle name="40% - Énfasis5 3 3" xfId="2893"/>
    <cellStyle name="40% - Énfasis5 3 4" xfId="2712"/>
    <cellStyle name="40% - Énfasis5 4" xfId="139"/>
    <cellStyle name="40% - Énfasis5 4 2" xfId="140"/>
    <cellStyle name="40% - Énfasis5 5" xfId="141"/>
    <cellStyle name="40% - Énfasis5 6" xfId="142"/>
    <cellStyle name="40% - Énfasis6" xfId="2694" builtinId="51" customBuiltin="1"/>
    <cellStyle name="40% - Énfasis6 2" xfId="143"/>
    <cellStyle name="40% - Énfasis6 2 2" xfId="144"/>
    <cellStyle name="40% - Énfasis6 2 3" xfId="145"/>
    <cellStyle name="40% - Énfasis6 3" xfId="146"/>
    <cellStyle name="40% - Énfasis6 3 2" xfId="147"/>
    <cellStyle name="40% - Énfasis6 3 3" xfId="2892"/>
    <cellStyle name="40% - Énfasis6 3 4" xfId="2713"/>
    <cellStyle name="40% - Énfasis6 4" xfId="148"/>
    <cellStyle name="40% - Énfasis6 4 2" xfId="149"/>
    <cellStyle name="40% - Énfasis6 5" xfId="150"/>
    <cellStyle name="40% - Énfasis6 6" xfId="151"/>
    <cellStyle name="60% - Accent1" xfId="152"/>
    <cellStyle name="60% - Accent2" xfId="153"/>
    <cellStyle name="60% - Accent3" xfId="154"/>
    <cellStyle name="60% - Accent4" xfId="155"/>
    <cellStyle name="60% - Accent5" xfId="156"/>
    <cellStyle name="60% - Accent6" xfId="157"/>
    <cellStyle name="60% - akcent 1" xfId="158"/>
    <cellStyle name="60% - akcent 2" xfId="159"/>
    <cellStyle name="60% - akcent 3" xfId="160"/>
    <cellStyle name="60% - akcent 4" xfId="161"/>
    <cellStyle name="60% - akcent 5" xfId="162"/>
    <cellStyle name="60% - akcent 6" xfId="163"/>
    <cellStyle name="60% - Énfasis1" xfId="164" builtinId="32" customBuiltin="1"/>
    <cellStyle name="60% - Énfasis1 2" xfId="165"/>
    <cellStyle name="60% - Énfasis1 2 2" xfId="166"/>
    <cellStyle name="60% - Énfasis1 2 3" xfId="167"/>
    <cellStyle name="60% - Énfasis1 2 4" xfId="2714"/>
    <cellStyle name="60% - Énfasis1 3" xfId="168"/>
    <cellStyle name="60% - Énfasis1 3 2" xfId="169"/>
    <cellStyle name="60% - Énfasis1 4" xfId="170"/>
    <cellStyle name="60% - Énfasis1 5" xfId="171"/>
    <cellStyle name="60% - Énfasis1 6" xfId="172"/>
    <cellStyle name="60% - Énfasis2" xfId="173" builtinId="36" customBuiltin="1"/>
    <cellStyle name="60% - Énfasis2 2" xfId="174"/>
    <cellStyle name="60% - Énfasis2 2 2" xfId="175"/>
    <cellStyle name="60% - Énfasis2 2 3" xfId="176"/>
    <cellStyle name="60% - Énfasis2 2 4" xfId="2715"/>
    <cellStyle name="60% - Énfasis2 3" xfId="177"/>
    <cellStyle name="60% - Énfasis2 3 2" xfId="178"/>
    <cellStyle name="60% - Énfasis2 4" xfId="179"/>
    <cellStyle name="60% - Énfasis2 5" xfId="180"/>
    <cellStyle name="60% - Énfasis2 6" xfId="181"/>
    <cellStyle name="60% - Énfasis3" xfId="2687" builtinId="40" customBuiltin="1"/>
    <cellStyle name="60% - Énfasis3 2" xfId="182"/>
    <cellStyle name="60% - Énfasis3 2 2" xfId="183"/>
    <cellStyle name="60% - Énfasis3 2 2 2" xfId="184"/>
    <cellStyle name="60% - Énfasis3 2 3" xfId="185"/>
    <cellStyle name="60% - Énfasis3 2 4" xfId="2716"/>
    <cellStyle name="60% - Énfasis3 3" xfId="186"/>
    <cellStyle name="60% - Énfasis3 3 2" xfId="187"/>
    <cellStyle name="60% - Énfasis3 4" xfId="188"/>
    <cellStyle name="60% - Énfasis3 4 2" xfId="189"/>
    <cellStyle name="60% - Énfasis3 5" xfId="190"/>
    <cellStyle name="60% - Énfasis3 5 2" xfId="191"/>
    <cellStyle name="60% - Énfasis3 6" xfId="192"/>
    <cellStyle name="60% - Énfasis3 6 2" xfId="193"/>
    <cellStyle name="60% - Énfasis3 7" xfId="194"/>
    <cellStyle name="60% - Énfasis4" xfId="2690" builtinId="44" customBuiltin="1"/>
    <cellStyle name="60% - Énfasis4 2" xfId="195"/>
    <cellStyle name="60% - Énfasis4 2 2" xfId="196"/>
    <cellStyle name="60% - Énfasis4 2 2 2" xfId="197"/>
    <cellStyle name="60% - Énfasis4 2 3" xfId="198"/>
    <cellStyle name="60% - Énfasis4 2 4" xfId="2717"/>
    <cellStyle name="60% - Énfasis4 3" xfId="199"/>
    <cellStyle name="60% - Énfasis4 3 2" xfId="200"/>
    <cellStyle name="60% - Énfasis4 4" xfId="201"/>
    <cellStyle name="60% - Énfasis4 4 2" xfId="202"/>
    <cellStyle name="60% - Énfasis4 5" xfId="203"/>
    <cellStyle name="60% - Énfasis4 5 2" xfId="204"/>
    <cellStyle name="60% - Énfasis4 6" xfId="205"/>
    <cellStyle name="60% - Énfasis4 6 2" xfId="206"/>
    <cellStyle name="60% - Énfasis4 7" xfId="207"/>
    <cellStyle name="60% - Énfasis5" xfId="208" builtinId="48" customBuiltin="1"/>
    <cellStyle name="60% - Énfasis5 2" xfId="209"/>
    <cellStyle name="60% - Énfasis5 2 2" xfId="210"/>
    <cellStyle name="60% - Énfasis5 2 3" xfId="211"/>
    <cellStyle name="60% - Énfasis5 2 4" xfId="2718"/>
    <cellStyle name="60% - Énfasis5 3" xfId="212"/>
    <cellStyle name="60% - Énfasis5 3 2" xfId="213"/>
    <cellStyle name="60% - Énfasis5 4" xfId="214"/>
    <cellStyle name="60% - Énfasis5 5" xfId="215"/>
    <cellStyle name="60% - Énfasis5 6" xfId="216"/>
    <cellStyle name="60% - Énfasis6" xfId="2695" builtinId="52" customBuiltin="1"/>
    <cellStyle name="60% - Énfasis6 2" xfId="217"/>
    <cellStyle name="60% - Énfasis6 2 2" xfId="218"/>
    <cellStyle name="60% - Énfasis6 2 2 2" xfId="219"/>
    <cellStyle name="60% - Énfasis6 2 3" xfId="220"/>
    <cellStyle name="60% - Énfasis6 2 4" xfId="2719"/>
    <cellStyle name="60% - Énfasis6 3" xfId="221"/>
    <cellStyle name="60% - Énfasis6 3 2" xfId="222"/>
    <cellStyle name="60% - Énfasis6 4" xfId="223"/>
    <cellStyle name="60% - Énfasis6 4 2" xfId="224"/>
    <cellStyle name="60% - Énfasis6 5" xfId="225"/>
    <cellStyle name="60% - Énfasis6 5 2" xfId="226"/>
    <cellStyle name="60% - Énfasis6 6" xfId="227"/>
    <cellStyle name="60% - Énfasis6 6 2" xfId="228"/>
    <cellStyle name="60% - Énfasis6 7" xfId="229"/>
    <cellStyle name="A3 297 x 420 mm" xfId="230"/>
    <cellStyle name="Accent1" xfId="231"/>
    <cellStyle name="Accent1 - 20%" xfId="232"/>
    <cellStyle name="Accent1 - 20% 10" xfId="233"/>
    <cellStyle name="Accent1 - 20% 11" xfId="234"/>
    <cellStyle name="Accent1 - 20% 12" xfId="235"/>
    <cellStyle name="Accent1 - 20% 13" xfId="236"/>
    <cellStyle name="Accent1 - 20% 2" xfId="237"/>
    <cellStyle name="Accent1 - 20% 2 2" xfId="238"/>
    <cellStyle name="Accent1 - 20% 2 2 2" xfId="239"/>
    <cellStyle name="Accent1 - 20% 2 2 3" xfId="2891"/>
    <cellStyle name="Accent1 - 20% 3" xfId="240"/>
    <cellStyle name="Accent1 - 20% 3 2" xfId="241"/>
    <cellStyle name="Accent1 - 20% 4" xfId="242"/>
    <cellStyle name="Accent1 - 20% 4 2" xfId="243"/>
    <cellStyle name="Accent1 - 20% 5" xfId="244"/>
    <cellStyle name="Accent1 - 20% 5 2" xfId="245"/>
    <cellStyle name="Accent1 - 20% 6" xfId="246"/>
    <cellStyle name="Accent1 - 20% 6 2" xfId="247"/>
    <cellStyle name="Accent1 - 20% 6 3" xfId="2890"/>
    <cellStyle name="Accent1 - 20% 7" xfId="248"/>
    <cellStyle name="Accent1 - 20% 8" xfId="249"/>
    <cellStyle name="Accent1 - 20% 8 2" xfId="250"/>
    <cellStyle name="Accent1 - 20% 8 3" xfId="2889"/>
    <cellStyle name="Accent1 - 20% 9" xfId="251"/>
    <cellStyle name="Accent1 - 20%_Combinación de negocios - AA-IAMv3" xfId="252"/>
    <cellStyle name="Accent1 - 40%" xfId="253"/>
    <cellStyle name="Accent1 - 40% 10" xfId="254"/>
    <cellStyle name="Accent1 - 40% 11" xfId="255"/>
    <cellStyle name="Accent1 - 40% 12" xfId="256"/>
    <cellStyle name="Accent1 - 40% 13" xfId="257"/>
    <cellStyle name="Accent1 - 40% 2" xfId="258"/>
    <cellStyle name="Accent1 - 40% 2 2" xfId="259"/>
    <cellStyle name="Accent1 - 40% 2 2 2" xfId="260"/>
    <cellStyle name="Accent1 - 40% 2 2 3" xfId="2888"/>
    <cellStyle name="Accent1 - 40% 3" xfId="261"/>
    <cellStyle name="Accent1 - 40% 3 2" xfId="262"/>
    <cellStyle name="Accent1 - 40% 4" xfId="263"/>
    <cellStyle name="Accent1 - 40% 4 2" xfId="264"/>
    <cellStyle name="Accent1 - 40% 5" xfId="265"/>
    <cellStyle name="Accent1 - 40% 5 2" xfId="266"/>
    <cellStyle name="Accent1 - 40% 6" xfId="267"/>
    <cellStyle name="Accent1 - 40% 6 2" xfId="268"/>
    <cellStyle name="Accent1 - 40% 6 3" xfId="2887"/>
    <cellStyle name="Accent1 - 40% 7" xfId="269"/>
    <cellStyle name="Accent1 - 40% 8" xfId="270"/>
    <cellStyle name="Accent1 - 40% 8 2" xfId="271"/>
    <cellStyle name="Accent1 - 40% 8 3" xfId="2886"/>
    <cellStyle name="Accent1 - 40% 9" xfId="272"/>
    <cellStyle name="Accent1 - 40%_Combinación de negocios - AA-IAMv3" xfId="273"/>
    <cellStyle name="Accent1 - 60%" xfId="274"/>
    <cellStyle name="Accent1 - 60% 10" xfId="275"/>
    <cellStyle name="Accent1 - 60% 11" xfId="276"/>
    <cellStyle name="Accent1 - 60% 2" xfId="277"/>
    <cellStyle name="Accent1 - 60% 2 2" xfId="278"/>
    <cellStyle name="Accent1 - 60% 2 2 2" xfId="279"/>
    <cellStyle name="Accent1 - 60% 3" xfId="280"/>
    <cellStyle name="Accent1 - 60% 4" xfId="281"/>
    <cellStyle name="Accent1 - 60% 5" xfId="282"/>
    <cellStyle name="Accent1 - 60% 6" xfId="283"/>
    <cellStyle name="Accent1 - 60% 7" xfId="284"/>
    <cellStyle name="Accent1 - 60% 8" xfId="285"/>
    <cellStyle name="Accent1 - 60% 9" xfId="286"/>
    <cellStyle name="Accent2" xfId="287"/>
    <cellStyle name="Accent2 - 20%" xfId="288"/>
    <cellStyle name="Accent2 - 20% 10" xfId="289"/>
    <cellStyle name="Accent2 - 20% 11" xfId="290"/>
    <cellStyle name="Accent2 - 20% 12" xfId="291"/>
    <cellStyle name="Accent2 - 20% 13" xfId="292"/>
    <cellStyle name="Accent2 - 20% 2" xfId="293"/>
    <cellStyle name="Accent2 - 20% 2 2" xfId="294"/>
    <cellStyle name="Accent2 - 20% 2 2 2" xfId="295"/>
    <cellStyle name="Accent2 - 20% 2 2 3" xfId="2885"/>
    <cellStyle name="Accent2 - 20% 3" xfId="296"/>
    <cellStyle name="Accent2 - 20% 3 2" xfId="297"/>
    <cellStyle name="Accent2 - 20% 4" xfId="298"/>
    <cellStyle name="Accent2 - 20% 4 2" xfId="299"/>
    <cellStyle name="Accent2 - 20% 5" xfId="300"/>
    <cellStyle name="Accent2 - 20% 5 2" xfId="301"/>
    <cellStyle name="Accent2 - 20% 6" xfId="302"/>
    <cellStyle name="Accent2 - 20% 6 2" xfId="303"/>
    <cellStyle name="Accent2 - 20% 6 3" xfId="2884"/>
    <cellStyle name="Accent2 - 20% 7" xfId="304"/>
    <cellStyle name="Accent2 - 20% 8" xfId="305"/>
    <cellStyle name="Accent2 - 20% 8 2" xfId="306"/>
    <cellStyle name="Accent2 - 20% 8 3" xfId="2883"/>
    <cellStyle name="Accent2 - 20% 9" xfId="307"/>
    <cellStyle name="Accent2 - 20%_Combinación de negocios - AA-IAMv3" xfId="308"/>
    <cellStyle name="Accent2 - 40%" xfId="309"/>
    <cellStyle name="Accent2 - 40% 10" xfId="310"/>
    <cellStyle name="Accent2 - 40% 11" xfId="311"/>
    <cellStyle name="Accent2 - 40% 12" xfId="312"/>
    <cellStyle name="Accent2 - 40% 13" xfId="313"/>
    <cellStyle name="Accent2 - 40% 2" xfId="314"/>
    <cellStyle name="Accent2 - 40% 2 2" xfId="315"/>
    <cellStyle name="Accent2 - 40% 2 2 2" xfId="316"/>
    <cellStyle name="Accent2 - 40% 2 2 3" xfId="2882"/>
    <cellStyle name="Accent2 - 40% 3" xfId="317"/>
    <cellStyle name="Accent2 - 40% 3 2" xfId="318"/>
    <cellStyle name="Accent2 - 40% 4" xfId="319"/>
    <cellStyle name="Accent2 - 40% 4 2" xfId="320"/>
    <cellStyle name="Accent2 - 40% 5" xfId="321"/>
    <cellStyle name="Accent2 - 40% 5 2" xfId="322"/>
    <cellStyle name="Accent2 - 40% 6" xfId="323"/>
    <cellStyle name="Accent2 - 40% 6 2" xfId="324"/>
    <cellStyle name="Accent2 - 40% 6 3" xfId="2881"/>
    <cellStyle name="Accent2 - 40% 7" xfId="325"/>
    <cellStyle name="Accent2 - 40% 8" xfId="326"/>
    <cellStyle name="Accent2 - 40% 8 2" xfId="327"/>
    <cellStyle name="Accent2 - 40% 8 3" xfId="2880"/>
    <cellStyle name="Accent2 - 40% 9" xfId="328"/>
    <cellStyle name="Accent2 - 40%_Combinación de negocios - AA-IAMv3" xfId="329"/>
    <cellStyle name="Accent2 - 60%" xfId="330"/>
    <cellStyle name="Accent2 - 60% 10" xfId="331"/>
    <cellStyle name="Accent2 - 60% 11" xfId="332"/>
    <cellStyle name="Accent2 - 60% 2" xfId="333"/>
    <cellStyle name="Accent2 - 60% 2 2" xfId="334"/>
    <cellStyle name="Accent2 - 60% 2 2 2" xfId="335"/>
    <cellStyle name="Accent2 - 60% 3" xfId="336"/>
    <cellStyle name="Accent2 - 60% 4" xfId="337"/>
    <cellStyle name="Accent2 - 60% 5" xfId="338"/>
    <cellStyle name="Accent2 - 60% 6" xfId="339"/>
    <cellStyle name="Accent2 - 60% 7" xfId="340"/>
    <cellStyle name="Accent2 - 60% 8" xfId="341"/>
    <cellStyle name="Accent2 - 60% 9" xfId="342"/>
    <cellStyle name="Accent3" xfId="343"/>
    <cellStyle name="Accent3 - 20%" xfId="344"/>
    <cellStyle name="Accent3 - 20% 10" xfId="345"/>
    <cellStyle name="Accent3 - 20% 11" xfId="346"/>
    <cellStyle name="Accent3 - 20% 12" xfId="347"/>
    <cellStyle name="Accent3 - 20% 13" xfId="348"/>
    <cellStyle name="Accent3 - 20% 2" xfId="349"/>
    <cellStyle name="Accent3 - 20% 2 2" xfId="350"/>
    <cellStyle name="Accent3 - 20% 2 2 2" xfId="351"/>
    <cellStyle name="Accent3 - 20% 2 2 3" xfId="2879"/>
    <cellStyle name="Accent3 - 20% 3" xfId="352"/>
    <cellStyle name="Accent3 - 20% 3 2" xfId="353"/>
    <cellStyle name="Accent3 - 20% 4" xfId="354"/>
    <cellStyle name="Accent3 - 20% 4 2" xfId="355"/>
    <cellStyle name="Accent3 - 20% 5" xfId="356"/>
    <cellStyle name="Accent3 - 20% 5 2" xfId="357"/>
    <cellStyle name="Accent3 - 20% 6" xfId="358"/>
    <cellStyle name="Accent3 - 20% 6 2" xfId="359"/>
    <cellStyle name="Accent3 - 20% 6 3" xfId="2878"/>
    <cellStyle name="Accent3 - 20% 7" xfId="360"/>
    <cellStyle name="Accent3 - 20% 8" xfId="361"/>
    <cellStyle name="Accent3 - 20% 8 2" xfId="362"/>
    <cellStyle name="Accent3 - 20% 8 3" xfId="2877"/>
    <cellStyle name="Accent3 - 20% 9" xfId="363"/>
    <cellStyle name="Accent3 - 20%_Combinación de negocios - AA-IAMv3" xfId="364"/>
    <cellStyle name="Accent3 - 40%" xfId="365"/>
    <cellStyle name="Accent3 - 40% 10" xfId="366"/>
    <cellStyle name="Accent3 - 40% 11" xfId="367"/>
    <cellStyle name="Accent3 - 40% 12" xfId="368"/>
    <cellStyle name="Accent3 - 40% 13" xfId="369"/>
    <cellStyle name="Accent3 - 40% 2" xfId="370"/>
    <cellStyle name="Accent3 - 40% 2 2" xfId="371"/>
    <cellStyle name="Accent3 - 40% 2 2 2" xfId="372"/>
    <cellStyle name="Accent3 - 40% 2 2 3" xfId="2876"/>
    <cellStyle name="Accent3 - 40% 3" xfId="373"/>
    <cellStyle name="Accent3 - 40% 3 2" xfId="374"/>
    <cellStyle name="Accent3 - 40% 4" xfId="375"/>
    <cellStyle name="Accent3 - 40% 4 2" xfId="376"/>
    <cellStyle name="Accent3 - 40% 5" xfId="377"/>
    <cellStyle name="Accent3 - 40% 5 2" xfId="378"/>
    <cellStyle name="Accent3 - 40% 6" xfId="379"/>
    <cellStyle name="Accent3 - 40% 6 2" xfId="380"/>
    <cellStyle name="Accent3 - 40% 6 3" xfId="2875"/>
    <cellStyle name="Accent3 - 40% 7" xfId="381"/>
    <cellStyle name="Accent3 - 40% 8" xfId="382"/>
    <cellStyle name="Accent3 - 40% 8 2" xfId="383"/>
    <cellStyle name="Accent3 - 40% 8 3" xfId="2874"/>
    <cellStyle name="Accent3 - 40% 9" xfId="384"/>
    <cellStyle name="Accent3 - 40%_Combinación de negocios - AA-IAMv3" xfId="385"/>
    <cellStyle name="Accent3 - 60%" xfId="386"/>
    <cellStyle name="Accent3 - 60% 10" xfId="387"/>
    <cellStyle name="Accent3 - 60% 11" xfId="388"/>
    <cellStyle name="Accent3 - 60% 2" xfId="389"/>
    <cellStyle name="Accent3 - 60% 2 2" xfId="390"/>
    <cellStyle name="Accent3 - 60% 2 2 2" xfId="391"/>
    <cellStyle name="Accent3 - 60% 3" xfId="392"/>
    <cellStyle name="Accent3 - 60% 4" xfId="393"/>
    <cellStyle name="Accent3 - 60% 5" xfId="394"/>
    <cellStyle name="Accent3 - 60% 6" xfId="395"/>
    <cellStyle name="Accent3 - 60% 7" xfId="396"/>
    <cellStyle name="Accent3 - 60% 8" xfId="397"/>
    <cellStyle name="Accent3 - 60% 9" xfId="398"/>
    <cellStyle name="Accent4" xfId="399"/>
    <cellStyle name="Accent4 - 20%" xfId="400"/>
    <cellStyle name="Accent4 - 20% 10" xfId="401"/>
    <cellStyle name="Accent4 - 20% 11" xfId="402"/>
    <cellStyle name="Accent4 - 20% 12" xfId="403"/>
    <cellStyle name="Accent4 - 20% 13" xfId="404"/>
    <cellStyle name="Accent4 - 20% 2" xfId="405"/>
    <cellStyle name="Accent4 - 20% 2 2" xfId="406"/>
    <cellStyle name="Accent4 - 20% 2 2 2" xfId="407"/>
    <cellStyle name="Accent4 - 20% 2 2 3" xfId="2873"/>
    <cellStyle name="Accent4 - 20% 3" xfId="408"/>
    <cellStyle name="Accent4 - 20% 3 2" xfId="409"/>
    <cellStyle name="Accent4 - 20% 4" xfId="410"/>
    <cellStyle name="Accent4 - 20% 4 2" xfId="411"/>
    <cellStyle name="Accent4 - 20% 5" xfId="412"/>
    <cellStyle name="Accent4 - 20% 5 2" xfId="413"/>
    <cellStyle name="Accent4 - 20% 6" xfId="414"/>
    <cellStyle name="Accent4 - 20% 6 2" xfId="415"/>
    <cellStyle name="Accent4 - 20% 6 3" xfId="2872"/>
    <cellStyle name="Accent4 - 20% 7" xfId="416"/>
    <cellStyle name="Accent4 - 20% 8" xfId="417"/>
    <cellStyle name="Accent4 - 20% 8 2" xfId="418"/>
    <cellStyle name="Accent4 - 20% 8 3" xfId="2871"/>
    <cellStyle name="Accent4 - 20% 9" xfId="419"/>
    <cellStyle name="Accent4 - 20%_Combinación de negocios - AA-IAMv3" xfId="420"/>
    <cellStyle name="Accent4 - 40%" xfId="421"/>
    <cellStyle name="Accent4 - 40% 10" xfId="422"/>
    <cellStyle name="Accent4 - 40% 11" xfId="423"/>
    <cellStyle name="Accent4 - 40% 12" xfId="424"/>
    <cellStyle name="Accent4 - 40% 13" xfId="425"/>
    <cellStyle name="Accent4 - 40% 2" xfId="426"/>
    <cellStyle name="Accent4 - 40% 2 2" xfId="427"/>
    <cellStyle name="Accent4 - 40% 2 2 2" xfId="428"/>
    <cellStyle name="Accent4 - 40% 2 2 3" xfId="2870"/>
    <cellStyle name="Accent4 - 40% 3" xfId="429"/>
    <cellStyle name="Accent4 - 40% 3 2" xfId="430"/>
    <cellStyle name="Accent4 - 40% 4" xfId="431"/>
    <cellStyle name="Accent4 - 40% 4 2" xfId="432"/>
    <cellStyle name="Accent4 - 40% 5" xfId="433"/>
    <cellStyle name="Accent4 - 40% 5 2" xfId="434"/>
    <cellStyle name="Accent4 - 40% 6" xfId="435"/>
    <cellStyle name="Accent4 - 40% 6 2" xfId="436"/>
    <cellStyle name="Accent4 - 40% 6 3" xfId="2869"/>
    <cellStyle name="Accent4 - 40% 7" xfId="437"/>
    <cellStyle name="Accent4 - 40% 8" xfId="438"/>
    <cellStyle name="Accent4 - 40% 8 2" xfId="439"/>
    <cellStyle name="Accent4 - 40% 8 3" xfId="2868"/>
    <cellStyle name="Accent4 - 40% 9" xfId="440"/>
    <cellStyle name="Accent4 - 40%_Combinación de negocios - AA-IAMv3" xfId="441"/>
    <cellStyle name="Accent4 - 60%" xfId="442"/>
    <cellStyle name="Accent4 - 60% 10" xfId="443"/>
    <cellStyle name="Accent4 - 60% 11" xfId="444"/>
    <cellStyle name="Accent4 - 60% 2" xfId="445"/>
    <cellStyle name="Accent4 - 60% 2 2" xfId="446"/>
    <cellStyle name="Accent4 - 60% 2 2 2" xfId="447"/>
    <cellStyle name="Accent4 - 60% 3" xfId="448"/>
    <cellStyle name="Accent4 - 60% 4" xfId="449"/>
    <cellStyle name="Accent4 - 60% 5" xfId="450"/>
    <cellStyle name="Accent4 - 60% 6" xfId="451"/>
    <cellStyle name="Accent4 - 60% 7" xfId="452"/>
    <cellStyle name="Accent4 - 60% 8" xfId="453"/>
    <cellStyle name="Accent4 - 60% 9" xfId="454"/>
    <cellStyle name="Accent5" xfId="455"/>
    <cellStyle name="Accent5 - 20%" xfId="456"/>
    <cellStyle name="Accent5 - 20% 10" xfId="457"/>
    <cellStyle name="Accent5 - 20% 11" xfId="458"/>
    <cellStyle name="Accent5 - 20% 12" xfId="459"/>
    <cellStyle name="Accent5 - 20% 13" xfId="460"/>
    <cellStyle name="Accent5 - 20% 2" xfId="461"/>
    <cellStyle name="Accent5 - 20% 2 2" xfId="462"/>
    <cellStyle name="Accent5 - 20% 2 2 2" xfId="463"/>
    <cellStyle name="Accent5 - 20% 2 2 3" xfId="2867"/>
    <cellStyle name="Accent5 - 20% 3" xfId="464"/>
    <cellStyle name="Accent5 - 20% 3 2" xfId="465"/>
    <cellStyle name="Accent5 - 20% 4" xfId="466"/>
    <cellStyle name="Accent5 - 20% 4 2" xfId="467"/>
    <cellStyle name="Accent5 - 20% 5" xfId="468"/>
    <cellStyle name="Accent5 - 20% 5 2" xfId="469"/>
    <cellStyle name="Accent5 - 20% 6" xfId="470"/>
    <cellStyle name="Accent5 - 20% 6 2" xfId="471"/>
    <cellStyle name="Accent5 - 20% 6 3" xfId="2866"/>
    <cellStyle name="Accent5 - 20% 7" xfId="472"/>
    <cellStyle name="Accent5 - 20% 8" xfId="473"/>
    <cellStyle name="Accent5 - 20% 8 2" xfId="474"/>
    <cellStyle name="Accent5 - 20% 8 3" xfId="2865"/>
    <cellStyle name="Accent5 - 20% 9" xfId="475"/>
    <cellStyle name="Accent5 - 20%_Combinación de negocios - AA-IAMv3" xfId="476"/>
    <cellStyle name="Accent5 - 40%" xfId="477"/>
    <cellStyle name="Accent5 - 40% 2" xfId="478"/>
    <cellStyle name="Accent5 - 40% 2 2" xfId="479"/>
    <cellStyle name="Accent5 - 40% 3" xfId="480"/>
    <cellStyle name="Accent5 - 40% 3 2" xfId="481"/>
    <cellStyle name="Accent5 - 40% 4" xfId="482"/>
    <cellStyle name="Accent5 - 40% 4 2" xfId="483"/>
    <cellStyle name="Accent5 - 40% 5" xfId="484"/>
    <cellStyle name="Accent5 - 40% 5 2" xfId="485"/>
    <cellStyle name="Accent5 - 40% 6" xfId="486"/>
    <cellStyle name="Accent5 - 40% 6 2" xfId="487"/>
    <cellStyle name="Accent5 - 40% 7" xfId="488"/>
    <cellStyle name="Accent5 - 40% 8" xfId="489"/>
    <cellStyle name="Accent5 - 40% 9" xfId="490"/>
    <cellStyle name="Accent5 - 40%_Combinación de negocios - AA-IAMv3" xfId="491"/>
    <cellStyle name="Accent5 - 60%" xfId="492"/>
    <cellStyle name="Accent5 - 60% 10" xfId="493"/>
    <cellStyle name="Accent5 - 60% 11" xfId="494"/>
    <cellStyle name="Accent5 - 60% 2" xfId="495"/>
    <cellStyle name="Accent5 - 60% 2 2" xfId="496"/>
    <cellStyle name="Accent5 - 60% 2 2 2" xfId="497"/>
    <cellStyle name="Accent5 - 60% 3" xfId="498"/>
    <cellStyle name="Accent5 - 60% 4" xfId="499"/>
    <cellStyle name="Accent5 - 60% 5" xfId="500"/>
    <cellStyle name="Accent5 - 60% 6" xfId="501"/>
    <cellStyle name="Accent5 - 60% 7" xfId="502"/>
    <cellStyle name="Accent5 - 60% 8" xfId="503"/>
    <cellStyle name="Accent5 - 60% 9" xfId="504"/>
    <cellStyle name="Accent6" xfId="505"/>
    <cellStyle name="Accent6 - 20%" xfId="506"/>
    <cellStyle name="Accent6 - 20% 2" xfId="507"/>
    <cellStyle name="Accent6 - 20% 2 2" xfId="508"/>
    <cellStyle name="Accent6 - 20% 3" xfId="509"/>
    <cellStyle name="Accent6 - 20% 3 2" xfId="510"/>
    <cellStyle name="Accent6 - 20% 4" xfId="511"/>
    <cellStyle name="Accent6 - 20% 4 2" xfId="512"/>
    <cellStyle name="Accent6 - 20% 5" xfId="513"/>
    <cellStyle name="Accent6 - 20% 5 2" xfId="514"/>
    <cellStyle name="Accent6 - 20% 6" xfId="515"/>
    <cellStyle name="Accent6 - 20% 6 2" xfId="516"/>
    <cellStyle name="Accent6 - 20% 7" xfId="517"/>
    <cellStyle name="Accent6 - 20% 8" xfId="518"/>
    <cellStyle name="Accent6 - 20% 9" xfId="519"/>
    <cellStyle name="Accent6 - 20%_Combinación de negocios - AA-IAMv3" xfId="520"/>
    <cellStyle name="Accent6 - 40%" xfId="521"/>
    <cellStyle name="Accent6 - 40% 10" xfId="522"/>
    <cellStyle name="Accent6 - 40% 11" xfId="523"/>
    <cellStyle name="Accent6 - 40% 12" xfId="524"/>
    <cellStyle name="Accent6 - 40% 13" xfId="525"/>
    <cellStyle name="Accent6 - 40% 2" xfId="526"/>
    <cellStyle name="Accent6 - 40% 2 2" xfId="527"/>
    <cellStyle name="Accent6 - 40% 2 2 2" xfId="528"/>
    <cellStyle name="Accent6 - 40% 2 2 3" xfId="2864"/>
    <cellStyle name="Accent6 - 40% 3" xfId="529"/>
    <cellStyle name="Accent6 - 40% 3 2" xfId="530"/>
    <cellStyle name="Accent6 - 40% 4" xfId="531"/>
    <cellStyle name="Accent6 - 40% 4 2" xfId="532"/>
    <cellStyle name="Accent6 - 40% 5" xfId="533"/>
    <cellStyle name="Accent6 - 40% 5 2" xfId="534"/>
    <cellStyle name="Accent6 - 40% 6" xfId="535"/>
    <cellStyle name="Accent6 - 40% 6 2" xfId="536"/>
    <cellStyle name="Accent6 - 40% 6 3" xfId="2863"/>
    <cellStyle name="Accent6 - 40% 7" xfId="537"/>
    <cellStyle name="Accent6 - 40% 8" xfId="538"/>
    <cellStyle name="Accent6 - 40% 8 2" xfId="539"/>
    <cellStyle name="Accent6 - 40% 8 3" xfId="2862"/>
    <cellStyle name="Accent6 - 40% 9" xfId="540"/>
    <cellStyle name="Accent6 - 40%_Combinación de negocios - AA-IAMv3" xfId="541"/>
    <cellStyle name="Accent6 - 60%" xfId="542"/>
    <cellStyle name="Accent6 - 60% 10" xfId="543"/>
    <cellStyle name="Accent6 - 60% 11" xfId="544"/>
    <cellStyle name="Accent6 - 60% 2" xfId="545"/>
    <cellStyle name="Accent6 - 60% 2 2" xfId="546"/>
    <cellStyle name="Accent6 - 60% 2 2 2" xfId="547"/>
    <cellStyle name="Accent6 - 60% 3" xfId="548"/>
    <cellStyle name="Accent6 - 60% 4" xfId="549"/>
    <cellStyle name="Accent6 - 60% 5" xfId="550"/>
    <cellStyle name="Accent6 - 60% 6" xfId="551"/>
    <cellStyle name="Accent6 - 60% 7" xfId="552"/>
    <cellStyle name="Accent6 - 60% 8" xfId="553"/>
    <cellStyle name="Accent6 - 60% 9" xfId="554"/>
    <cellStyle name="Akcent 1" xfId="555"/>
    <cellStyle name="Akcent 2" xfId="556"/>
    <cellStyle name="Akcent 3" xfId="557"/>
    <cellStyle name="Akcent 4" xfId="558"/>
    <cellStyle name="Akcent 5" xfId="559"/>
    <cellStyle name="Akcent 6" xfId="560"/>
    <cellStyle name="Bad" xfId="561"/>
    <cellStyle name="Buena 10" xfId="563"/>
    <cellStyle name="Buena 10 2" xfId="564"/>
    <cellStyle name="Buena 10 3" xfId="565"/>
    <cellStyle name="Buena 10 4" xfId="566"/>
    <cellStyle name="Buena 10 5" xfId="567"/>
    <cellStyle name="Buena 10 6" xfId="568"/>
    <cellStyle name="Buena 10 7" xfId="2861"/>
    <cellStyle name="Buena 10 8" xfId="2721"/>
    <cellStyle name="Buena 11" xfId="569"/>
    <cellStyle name="Buena 12" xfId="570"/>
    <cellStyle name="Buena 13" xfId="571"/>
    <cellStyle name="Buena 14" xfId="572"/>
    <cellStyle name="Buena 2" xfId="573"/>
    <cellStyle name="Buena 2 2" xfId="574"/>
    <cellStyle name="Buena 2 3" xfId="575"/>
    <cellStyle name="Buena 2 4" xfId="576"/>
    <cellStyle name="Buena 2 5" xfId="577"/>
    <cellStyle name="Buena 2 6" xfId="578"/>
    <cellStyle name="Buena 2 7" xfId="2860"/>
    <cellStyle name="Buena 3" xfId="579"/>
    <cellStyle name="Buena 3 2" xfId="580"/>
    <cellStyle name="Buena 3 3" xfId="581"/>
    <cellStyle name="Buena 3 4" xfId="582"/>
    <cellStyle name="Buena 3 5" xfId="583"/>
    <cellStyle name="Buena 3 6" xfId="2859"/>
    <cellStyle name="Buena 4" xfId="584"/>
    <cellStyle name="Buena 4 2" xfId="585"/>
    <cellStyle name="Buena 4 3" xfId="586"/>
    <cellStyle name="Buena 4 4" xfId="587"/>
    <cellStyle name="Buena 4 5" xfId="588"/>
    <cellStyle name="Buena 4 6" xfId="2858"/>
    <cellStyle name="Buena 5" xfId="589"/>
    <cellStyle name="Buena 5 2" xfId="590"/>
    <cellStyle name="Buena 5 3" xfId="591"/>
    <cellStyle name="Buena 5 4" xfId="592"/>
    <cellStyle name="Buena 5 5" xfId="593"/>
    <cellStyle name="Buena 5 6" xfId="2857"/>
    <cellStyle name="Buena 6" xfId="594"/>
    <cellStyle name="Buena 6 2" xfId="595"/>
    <cellStyle name="Buena 6 2 2" xfId="596"/>
    <cellStyle name="Buena 6 2 3" xfId="2856"/>
    <cellStyle name="Buena 6 3" xfId="597"/>
    <cellStyle name="Buena 6 4" xfId="598"/>
    <cellStyle name="Buena 6 5" xfId="599"/>
    <cellStyle name="Buena 7" xfId="600"/>
    <cellStyle name="Buena 7 2" xfId="601"/>
    <cellStyle name="Buena 7 3" xfId="602"/>
    <cellStyle name="Buena 7 4" xfId="603"/>
    <cellStyle name="Buena 7 5" xfId="604"/>
    <cellStyle name="Buena 8" xfId="605"/>
    <cellStyle name="Buena 8 2" xfId="606"/>
    <cellStyle name="Buena 8 3" xfId="607"/>
    <cellStyle name="Buena 8 4" xfId="608"/>
    <cellStyle name="Buena 8 5" xfId="609"/>
    <cellStyle name="Buena 9" xfId="610"/>
    <cellStyle name="Buena 9 2" xfId="611"/>
    <cellStyle name="Buena 9 3" xfId="612"/>
    <cellStyle name="Buena 9 4" xfId="613"/>
    <cellStyle name="Buena 9 5" xfId="614"/>
    <cellStyle name="Bueno" xfId="562" builtinId="26" customBuiltin="1"/>
    <cellStyle name="Cabece - Estilo3" xfId="615"/>
    <cellStyle name="Cabecera 1" xfId="616"/>
    <cellStyle name="Cabecera 2" xfId="617"/>
    <cellStyle name="Calculation" xfId="618"/>
    <cellStyle name="Cálculo" xfId="619" builtinId="22" customBuiltin="1"/>
    <cellStyle name="Cálculo 10" xfId="620"/>
    <cellStyle name="Cálculo 10 2" xfId="621"/>
    <cellStyle name="Cálculo 10 3" xfId="622"/>
    <cellStyle name="Cálculo 10 4" xfId="623"/>
    <cellStyle name="Cálculo 10 5" xfId="624"/>
    <cellStyle name="Cálculo 10 6" xfId="625"/>
    <cellStyle name="Cálculo 10 7" xfId="2855"/>
    <cellStyle name="Cálculo 10 8" xfId="2722"/>
    <cellStyle name="Cálculo 11" xfId="626"/>
    <cellStyle name="Cálculo 12" xfId="627"/>
    <cellStyle name="Cálculo 13" xfId="628"/>
    <cellStyle name="Cálculo 14" xfId="629"/>
    <cellStyle name="Cálculo 2" xfId="630"/>
    <cellStyle name="Cálculo 2 2" xfId="631"/>
    <cellStyle name="Cálculo 2 3" xfId="632"/>
    <cellStyle name="Cálculo 2 4" xfId="633"/>
    <cellStyle name="Cálculo 2 5" xfId="634"/>
    <cellStyle name="Cálculo 2 6" xfId="635"/>
    <cellStyle name="Cálculo 2 7" xfId="2854"/>
    <cellStyle name="Cálculo 3" xfId="636"/>
    <cellStyle name="Cálculo 3 2" xfId="637"/>
    <cellStyle name="Cálculo 3 3" xfId="638"/>
    <cellStyle name="Cálculo 3 4" xfId="639"/>
    <cellStyle name="Cálculo 3 5" xfId="640"/>
    <cellStyle name="Cálculo 3 6" xfId="2853"/>
    <cellStyle name="Cálculo 4" xfId="641"/>
    <cellStyle name="Cálculo 4 2" xfId="642"/>
    <cellStyle name="Cálculo 4 3" xfId="643"/>
    <cellStyle name="Cálculo 4 4" xfId="644"/>
    <cellStyle name="Cálculo 4 5" xfId="645"/>
    <cellStyle name="Cálculo 4 6" xfId="2852"/>
    <cellStyle name="Cálculo 5" xfId="646"/>
    <cellStyle name="Cálculo 5 2" xfId="647"/>
    <cellStyle name="Cálculo 5 3" xfId="648"/>
    <cellStyle name="Cálculo 5 4" xfId="649"/>
    <cellStyle name="Cálculo 5 5" xfId="650"/>
    <cellStyle name="Cálculo 5 6" xfId="2851"/>
    <cellStyle name="Cálculo 6" xfId="651"/>
    <cellStyle name="Cálculo 6 2" xfId="652"/>
    <cellStyle name="Cálculo 6 3" xfId="653"/>
    <cellStyle name="Cálculo 6 4" xfId="654"/>
    <cellStyle name="Cálculo 6 5" xfId="655"/>
    <cellStyle name="Cálculo 7" xfId="656"/>
    <cellStyle name="Cálculo 7 2" xfId="657"/>
    <cellStyle name="Cálculo 7 3" xfId="658"/>
    <cellStyle name="Cálculo 7 4" xfId="659"/>
    <cellStyle name="Cálculo 7 5" xfId="660"/>
    <cellStyle name="Cálculo 8" xfId="661"/>
    <cellStyle name="Cálculo 8 2" xfId="662"/>
    <cellStyle name="Cálculo 8 3" xfId="663"/>
    <cellStyle name="Cálculo 8 4" xfId="664"/>
    <cellStyle name="Cálculo 8 5" xfId="665"/>
    <cellStyle name="Cálculo 9" xfId="666"/>
    <cellStyle name="Cálculo 9 2" xfId="667"/>
    <cellStyle name="Cálculo 9 3" xfId="668"/>
    <cellStyle name="Cálculo 9 4" xfId="669"/>
    <cellStyle name="Cálculo 9 5" xfId="670"/>
    <cellStyle name="Celda de comprobación" xfId="671" builtinId="23" customBuiltin="1"/>
    <cellStyle name="Celda de comprobación 10" xfId="672"/>
    <cellStyle name="Celda de comprobación 10 2" xfId="673"/>
    <cellStyle name="Celda de comprobación 10 3" xfId="674"/>
    <cellStyle name="Celda de comprobación 10 4" xfId="675"/>
    <cellStyle name="Celda de comprobación 10 5" xfId="676"/>
    <cellStyle name="Celda de comprobación 10 6" xfId="677"/>
    <cellStyle name="Celda de comprobación 10 7" xfId="2850"/>
    <cellStyle name="Celda de comprobación 10 8" xfId="2723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2" xfId="682"/>
    <cellStyle name="Celda de comprobación 2 2" xfId="683"/>
    <cellStyle name="Celda de comprobación 2 3" xfId="684"/>
    <cellStyle name="Celda de comprobación 2 4" xfId="685"/>
    <cellStyle name="Celda de comprobación 2 5" xfId="686"/>
    <cellStyle name="Celda de comprobación 2 6" xfId="687"/>
    <cellStyle name="Celda de comprobación 2 7" xfId="2849"/>
    <cellStyle name="Celda de comprobación 3" xfId="688"/>
    <cellStyle name="Celda de comprobación 3 2" xfId="689"/>
    <cellStyle name="Celda de comprobación 3 3" xfId="690"/>
    <cellStyle name="Celda de comprobación 3 4" xfId="691"/>
    <cellStyle name="Celda de comprobación 3 5" xfId="692"/>
    <cellStyle name="Celda de comprobación 3 6" xfId="2848"/>
    <cellStyle name="Celda de comprobación 4" xfId="693"/>
    <cellStyle name="Celda de comprobación 4 2" xfId="694"/>
    <cellStyle name="Celda de comprobación 4 3" xfId="695"/>
    <cellStyle name="Celda de comprobación 4 4" xfId="696"/>
    <cellStyle name="Celda de comprobación 4 5" xfId="697"/>
    <cellStyle name="Celda de comprobación 4 6" xfId="2847"/>
    <cellStyle name="Celda de comprobación 5" xfId="698"/>
    <cellStyle name="Celda de comprobación 5 2" xfId="699"/>
    <cellStyle name="Celda de comprobación 5 3" xfId="700"/>
    <cellStyle name="Celda de comprobación 5 4" xfId="701"/>
    <cellStyle name="Celda de comprobación 5 5" xfId="702"/>
    <cellStyle name="Celda de comprobación 5 6" xfId="2846"/>
    <cellStyle name="Celda de comprobación 6" xfId="703"/>
    <cellStyle name="Celda de comprobación 6 2" xfId="704"/>
    <cellStyle name="Celda de comprobación 6 3" xfId="705"/>
    <cellStyle name="Celda de comprobación 6 4" xfId="706"/>
    <cellStyle name="Celda de comprobación 6 5" xfId="707"/>
    <cellStyle name="Celda de comprobación 7" xfId="708"/>
    <cellStyle name="Celda de comprobación 7 2" xfId="709"/>
    <cellStyle name="Celda de comprobación 7 3" xfId="710"/>
    <cellStyle name="Celda de comprobación 7 4" xfId="711"/>
    <cellStyle name="Celda de comprobación 7 5" xfId="712"/>
    <cellStyle name="Celda de comprobación 8" xfId="713"/>
    <cellStyle name="Celda de comprobación 8 2" xfId="714"/>
    <cellStyle name="Celda de comprobación 8 3" xfId="715"/>
    <cellStyle name="Celda de comprobación 8 4" xfId="716"/>
    <cellStyle name="Celda de comprobación 8 5" xfId="717"/>
    <cellStyle name="Celda de comprobación 9" xfId="718"/>
    <cellStyle name="Celda de comprobación 9 2" xfId="719"/>
    <cellStyle name="Celda de comprobación 9 3" xfId="720"/>
    <cellStyle name="Celda de comprobación 9 4" xfId="721"/>
    <cellStyle name="Celda de comprobación 9 5" xfId="722"/>
    <cellStyle name="Celda vinculada" xfId="723" builtinId="24" customBuiltin="1"/>
    <cellStyle name="Celda vinculada 10" xfId="724"/>
    <cellStyle name="Celda vinculada 10 2" xfId="725"/>
    <cellStyle name="Celda vinculada 10 3" xfId="726"/>
    <cellStyle name="Celda vinculada 10 4" xfId="727"/>
    <cellStyle name="Celda vinculada 10 5" xfId="728"/>
    <cellStyle name="Celda vinculada 10 6" xfId="729"/>
    <cellStyle name="Celda vinculada 10 7" xfId="2845"/>
    <cellStyle name="Celda vinculada 10 8" xfId="2724"/>
    <cellStyle name="Celda vinculada 11" xfId="730"/>
    <cellStyle name="Celda vinculada 12" xfId="731"/>
    <cellStyle name="Celda vinculada 13" xfId="732"/>
    <cellStyle name="Celda vinculada 14" xfId="733"/>
    <cellStyle name="Celda vinculada 2" xfId="734"/>
    <cellStyle name="Celda vinculada 2 2" xfId="735"/>
    <cellStyle name="Celda vinculada 2 3" xfId="736"/>
    <cellStyle name="Celda vinculada 2 4" xfId="737"/>
    <cellStyle name="Celda vinculada 2 5" xfId="738"/>
    <cellStyle name="Celda vinculada 2 6" xfId="739"/>
    <cellStyle name="Celda vinculada 2 7" xfId="2844"/>
    <cellStyle name="Celda vinculada 3" xfId="740"/>
    <cellStyle name="Celda vinculada 3 2" xfId="741"/>
    <cellStyle name="Celda vinculada 3 3" xfId="742"/>
    <cellStyle name="Celda vinculada 3 4" xfId="743"/>
    <cellStyle name="Celda vinculada 3 5" xfId="744"/>
    <cellStyle name="Celda vinculada 3 6" xfId="2843"/>
    <cellStyle name="Celda vinculada 4" xfId="745"/>
    <cellStyle name="Celda vinculada 4 2" xfId="746"/>
    <cellStyle name="Celda vinculada 4 3" xfId="747"/>
    <cellStyle name="Celda vinculada 4 4" xfId="748"/>
    <cellStyle name="Celda vinculada 4 5" xfId="749"/>
    <cellStyle name="Celda vinculada 4 6" xfId="2842"/>
    <cellStyle name="Celda vinculada 5" xfId="750"/>
    <cellStyle name="Celda vinculada 5 2" xfId="751"/>
    <cellStyle name="Celda vinculada 5 3" xfId="752"/>
    <cellStyle name="Celda vinculada 5 4" xfId="753"/>
    <cellStyle name="Celda vinculada 5 5" xfId="754"/>
    <cellStyle name="Celda vinculada 5 6" xfId="2841"/>
    <cellStyle name="Celda vinculada 6" xfId="755"/>
    <cellStyle name="Celda vinculada 6 2" xfId="756"/>
    <cellStyle name="Celda vinculada 6 3" xfId="757"/>
    <cellStyle name="Celda vinculada 6 4" xfId="758"/>
    <cellStyle name="Celda vinculada 6 5" xfId="759"/>
    <cellStyle name="Celda vinculada 7" xfId="760"/>
    <cellStyle name="Celda vinculada 7 2" xfId="761"/>
    <cellStyle name="Celda vinculada 7 3" xfId="762"/>
    <cellStyle name="Celda vinculada 7 4" xfId="763"/>
    <cellStyle name="Celda vinculada 7 5" xfId="764"/>
    <cellStyle name="Celda vinculada 8" xfId="765"/>
    <cellStyle name="Celda vinculada 8 2" xfId="766"/>
    <cellStyle name="Celda vinculada 8 3" xfId="767"/>
    <cellStyle name="Celda vinculada 8 4" xfId="768"/>
    <cellStyle name="Celda vinculada 8 5" xfId="769"/>
    <cellStyle name="Celda vinculada 9" xfId="770"/>
    <cellStyle name="Celda vinculada 9 2" xfId="771"/>
    <cellStyle name="Celda vinculada 9 3" xfId="772"/>
    <cellStyle name="Celda vinculada 9 4" xfId="773"/>
    <cellStyle name="Celda vinculada 9 5" xfId="774"/>
    <cellStyle name="Check Cell" xfId="775"/>
    <cellStyle name="Check Cell 2" xfId="776"/>
    <cellStyle name="Check Cell 3" xfId="777"/>
    <cellStyle name="Check Cell 4" xfId="778"/>
    <cellStyle name="Check Cell 5" xfId="779"/>
    <cellStyle name="Check Cell 6" xfId="2840"/>
    <cellStyle name="Column_Title" xfId="780"/>
    <cellStyle name="Comma  - Style1" xfId="781"/>
    <cellStyle name="Comma  - Style2" xfId="782"/>
    <cellStyle name="Comma  - Style3" xfId="783"/>
    <cellStyle name="Comma  - Style4" xfId="784"/>
    <cellStyle name="Comma  - Style5" xfId="785"/>
    <cellStyle name="Comma  - Style6" xfId="786"/>
    <cellStyle name="Comma  - Style7" xfId="787"/>
    <cellStyle name="Comma  - Style8" xfId="788"/>
    <cellStyle name="Comma [0]_Aguas Andinas 30.06.05" xfId="789"/>
    <cellStyle name="Comma_Agbar Chile S.A. dic 2004.(Def.)" xfId="790"/>
    <cellStyle name="Comma0" xfId="791"/>
    <cellStyle name="Dane wej?ciowe" xfId="792"/>
    <cellStyle name="Dane wejściowe" xfId="793"/>
    <cellStyle name="Dane wyj?ciowe" xfId="794"/>
    <cellStyle name="Dane wyjściowe" xfId="795"/>
    <cellStyle name="Date" xfId="796"/>
    <cellStyle name="Dezimal [0]_FBA-6" xfId="797"/>
    <cellStyle name="Dezimal_FBA-6" xfId="798"/>
    <cellStyle name="Dia" xfId="799"/>
    <cellStyle name="Dobre" xfId="800"/>
    <cellStyle name="Emphasis 1" xfId="801"/>
    <cellStyle name="Emphasis 1 10" xfId="802"/>
    <cellStyle name="Emphasis 1 11" xfId="803"/>
    <cellStyle name="Emphasis 1 2" xfId="804"/>
    <cellStyle name="Emphasis 1 2 2" xfId="805"/>
    <cellStyle name="Emphasis 1 2 2 2" xfId="806"/>
    <cellStyle name="Emphasis 1 3" xfId="807"/>
    <cellStyle name="Emphasis 1 4" xfId="808"/>
    <cellStyle name="Emphasis 1 5" xfId="809"/>
    <cellStyle name="Emphasis 1 6" xfId="810"/>
    <cellStyle name="Emphasis 1 7" xfId="811"/>
    <cellStyle name="Emphasis 1 8" xfId="812"/>
    <cellStyle name="Emphasis 1 9" xfId="813"/>
    <cellStyle name="Emphasis 2" xfId="814"/>
    <cellStyle name="Emphasis 2 10" xfId="815"/>
    <cellStyle name="Emphasis 2 11" xfId="816"/>
    <cellStyle name="Emphasis 2 2" xfId="817"/>
    <cellStyle name="Emphasis 2 2 2" xfId="818"/>
    <cellStyle name="Emphasis 2 2 2 2" xfId="819"/>
    <cellStyle name="Emphasis 2 3" xfId="820"/>
    <cellStyle name="Emphasis 2 4" xfId="821"/>
    <cellStyle name="Emphasis 2 5" xfId="822"/>
    <cellStyle name="Emphasis 2 6" xfId="823"/>
    <cellStyle name="Emphasis 2 7" xfId="824"/>
    <cellStyle name="Emphasis 2 8" xfId="825"/>
    <cellStyle name="Emphasis 2 9" xfId="826"/>
    <cellStyle name="Emphasis 3" xfId="827"/>
    <cellStyle name="Encabez1" xfId="828"/>
    <cellStyle name="Encabez2" xfId="829"/>
    <cellStyle name="Encabezado 1" xfId="2459" builtinId="16" customBuiltin="1"/>
    <cellStyle name="Encabezado 4" xfId="830" builtinId="19" customBuiltin="1"/>
    <cellStyle name="Encabezado 4 10" xfId="831"/>
    <cellStyle name="Encabezado 4 10 2" xfId="832"/>
    <cellStyle name="Encabezado 4 10 3" xfId="833"/>
    <cellStyle name="Encabezado 4 10 4" xfId="834"/>
    <cellStyle name="Encabezado 4 10 5" xfId="835"/>
    <cellStyle name="Encabezado 4 10 6" xfId="2839"/>
    <cellStyle name="Encabezado 4 10 7" xfId="2725"/>
    <cellStyle name="Encabezado 4 11" xfId="836"/>
    <cellStyle name="Encabezado 4 12" xfId="837"/>
    <cellStyle name="Encabezado 4 13" xfId="838"/>
    <cellStyle name="Encabezado 4 14" xfId="839"/>
    <cellStyle name="Encabezado 4 2" xfId="840"/>
    <cellStyle name="Encabezado 4 2 2" xfId="841"/>
    <cellStyle name="Encabezado 4 2 3" xfId="842"/>
    <cellStyle name="Encabezado 4 2 4" xfId="843"/>
    <cellStyle name="Encabezado 4 2 5" xfId="844"/>
    <cellStyle name="Encabezado 4 2 6" xfId="845"/>
    <cellStyle name="Encabezado 4 3" xfId="846"/>
    <cellStyle name="Encabezado 4 3 2" xfId="847"/>
    <cellStyle name="Encabezado 4 3 3" xfId="848"/>
    <cellStyle name="Encabezado 4 3 4" xfId="849"/>
    <cellStyle name="Encabezado 4 3 5" xfId="850"/>
    <cellStyle name="Encabezado 4 4" xfId="851"/>
    <cellStyle name="Encabezado 4 4 2" xfId="852"/>
    <cellStyle name="Encabezado 4 4 3" xfId="853"/>
    <cellStyle name="Encabezado 4 4 4" xfId="854"/>
    <cellStyle name="Encabezado 4 4 5" xfId="855"/>
    <cellStyle name="Encabezado 4 5" xfId="856"/>
    <cellStyle name="Encabezado 4 5 2" xfId="857"/>
    <cellStyle name="Encabezado 4 5 3" xfId="858"/>
    <cellStyle name="Encabezado 4 5 4" xfId="859"/>
    <cellStyle name="Encabezado 4 5 5" xfId="860"/>
    <cellStyle name="Encabezado 4 6" xfId="861"/>
    <cellStyle name="Encabezado 4 6 2" xfId="862"/>
    <cellStyle name="Encabezado 4 6 3" xfId="863"/>
    <cellStyle name="Encabezado 4 6 4" xfId="864"/>
    <cellStyle name="Encabezado 4 6 5" xfId="865"/>
    <cellStyle name="Encabezado 4 7" xfId="866"/>
    <cellStyle name="Encabezado 4 7 2" xfId="867"/>
    <cellStyle name="Encabezado 4 7 3" xfId="868"/>
    <cellStyle name="Encabezado 4 7 4" xfId="869"/>
    <cellStyle name="Encabezado 4 7 5" xfId="870"/>
    <cellStyle name="Encabezado 4 8" xfId="871"/>
    <cellStyle name="Encabezado 4 8 2" xfId="872"/>
    <cellStyle name="Encabezado 4 8 3" xfId="873"/>
    <cellStyle name="Encabezado 4 8 4" xfId="874"/>
    <cellStyle name="Encabezado 4 8 5" xfId="875"/>
    <cellStyle name="Encabezado 4 9" xfId="876"/>
    <cellStyle name="Encabezado 4 9 2" xfId="877"/>
    <cellStyle name="Encabezado 4 9 3" xfId="878"/>
    <cellStyle name="Encabezado 4 9 4" xfId="879"/>
    <cellStyle name="Encabezado 4 9 5" xfId="880"/>
    <cellStyle name="Énfasis1" xfId="881" builtinId="29" customBuiltin="1"/>
    <cellStyle name="Énfasis1 10" xfId="882"/>
    <cellStyle name="Énfasis1 10 2" xfId="883"/>
    <cellStyle name="Énfasis1 10 3" xfId="884"/>
    <cellStyle name="Énfasis1 10 4" xfId="885"/>
    <cellStyle name="Énfasis1 10 5" xfId="886"/>
    <cellStyle name="Énfasis1 10 6" xfId="2837"/>
    <cellStyle name="Énfasis1 10 7" xfId="2726"/>
    <cellStyle name="Énfasis1 11" xfId="887"/>
    <cellStyle name="Énfasis1 12" xfId="888"/>
    <cellStyle name="Énfasis1 13" xfId="889"/>
    <cellStyle name="Énfasis1 14" xfId="890"/>
    <cellStyle name="Énfasis1 2" xfId="891"/>
    <cellStyle name="Énfasis1 2 2" xfId="892"/>
    <cellStyle name="Énfasis1 2 3" xfId="893"/>
    <cellStyle name="Énfasis1 2 4" xfId="894"/>
    <cellStyle name="Énfasis1 2 5" xfId="895"/>
    <cellStyle name="Énfasis1 2 6" xfId="896"/>
    <cellStyle name="Énfasis1 3" xfId="897"/>
    <cellStyle name="Énfasis1 3 2" xfId="898"/>
    <cellStyle name="Énfasis1 3 3" xfId="899"/>
    <cellStyle name="Énfasis1 3 4" xfId="900"/>
    <cellStyle name="Énfasis1 3 5" xfId="901"/>
    <cellStyle name="Énfasis1 4" xfId="902"/>
    <cellStyle name="Énfasis1 4 2" xfId="903"/>
    <cellStyle name="Énfasis1 4 3" xfId="904"/>
    <cellStyle name="Énfasis1 4 4" xfId="905"/>
    <cellStyle name="Énfasis1 4 5" xfId="906"/>
    <cellStyle name="Énfasis1 5" xfId="907"/>
    <cellStyle name="Énfasis1 5 2" xfId="908"/>
    <cellStyle name="Énfasis1 5 3" xfId="909"/>
    <cellStyle name="Énfasis1 5 4" xfId="910"/>
    <cellStyle name="Énfasis1 5 5" xfId="911"/>
    <cellStyle name="Énfasis1 6" xfId="912"/>
    <cellStyle name="Énfasis1 6 2" xfId="913"/>
    <cellStyle name="Énfasis1 6 3" xfId="914"/>
    <cellStyle name="Énfasis1 6 4" xfId="915"/>
    <cellStyle name="Énfasis1 6 5" xfId="916"/>
    <cellStyle name="Énfasis1 7" xfId="917"/>
    <cellStyle name="Énfasis1 7 2" xfId="918"/>
    <cellStyle name="Énfasis1 7 3" xfId="919"/>
    <cellStyle name="Énfasis1 7 4" xfId="920"/>
    <cellStyle name="Énfasis1 7 5" xfId="921"/>
    <cellStyle name="Énfasis1 8" xfId="922"/>
    <cellStyle name="Énfasis1 8 2" xfId="923"/>
    <cellStyle name="Énfasis1 8 3" xfId="924"/>
    <cellStyle name="Énfasis1 8 4" xfId="925"/>
    <cellStyle name="Énfasis1 8 5" xfId="926"/>
    <cellStyle name="Énfasis1 9" xfId="927"/>
    <cellStyle name="Énfasis1 9 2" xfId="928"/>
    <cellStyle name="Énfasis1 9 3" xfId="929"/>
    <cellStyle name="Énfasis1 9 4" xfId="930"/>
    <cellStyle name="Énfasis1 9 5" xfId="931"/>
    <cellStyle name="Énfasis2" xfId="932" builtinId="33" customBuiltin="1"/>
    <cellStyle name="Énfasis2 10" xfId="933"/>
    <cellStyle name="Énfasis2 10 2" xfId="934"/>
    <cellStyle name="Énfasis2 10 3" xfId="935"/>
    <cellStyle name="Énfasis2 10 4" xfId="936"/>
    <cellStyle name="Énfasis2 10 5" xfId="937"/>
    <cellStyle name="Énfasis2 10 6" xfId="2836"/>
    <cellStyle name="Énfasis2 10 7" xfId="2728"/>
    <cellStyle name="Énfasis2 11" xfId="938"/>
    <cellStyle name="Énfasis2 12" xfId="939"/>
    <cellStyle name="Énfasis2 13" xfId="940"/>
    <cellStyle name="Énfasis2 14" xfId="941"/>
    <cellStyle name="Énfasis2 2" xfId="942"/>
    <cellStyle name="Énfasis2 2 2" xfId="943"/>
    <cellStyle name="Énfasis2 2 3" xfId="944"/>
    <cellStyle name="Énfasis2 2 4" xfId="945"/>
    <cellStyle name="Énfasis2 2 5" xfId="946"/>
    <cellStyle name="Énfasis2 2 6" xfId="947"/>
    <cellStyle name="Énfasis2 3" xfId="948"/>
    <cellStyle name="Énfasis2 3 2" xfId="949"/>
    <cellStyle name="Énfasis2 3 3" xfId="950"/>
    <cellStyle name="Énfasis2 3 4" xfId="951"/>
    <cellStyle name="Énfasis2 3 5" xfId="952"/>
    <cellStyle name="Énfasis2 4" xfId="953"/>
    <cellStyle name="Énfasis2 4 2" xfId="954"/>
    <cellStyle name="Énfasis2 4 3" xfId="955"/>
    <cellStyle name="Énfasis2 4 4" xfId="956"/>
    <cellStyle name="Énfasis2 4 5" xfId="957"/>
    <cellStyle name="Énfasis2 5" xfId="958"/>
    <cellStyle name="Énfasis2 5 2" xfId="959"/>
    <cellStyle name="Énfasis2 5 3" xfId="960"/>
    <cellStyle name="Énfasis2 5 4" xfId="961"/>
    <cellStyle name="Énfasis2 5 5" xfId="962"/>
    <cellStyle name="Énfasis2 6" xfId="963"/>
    <cellStyle name="Énfasis2 6 2" xfId="964"/>
    <cellStyle name="Énfasis2 6 3" xfId="965"/>
    <cellStyle name="Énfasis2 6 4" xfId="966"/>
    <cellStyle name="Énfasis2 6 5" xfId="967"/>
    <cellStyle name="Énfasis2 7" xfId="968"/>
    <cellStyle name="Énfasis2 7 2" xfId="969"/>
    <cellStyle name="Énfasis2 7 3" xfId="970"/>
    <cellStyle name="Énfasis2 7 4" xfId="971"/>
    <cellStyle name="Énfasis2 7 5" xfId="972"/>
    <cellStyle name="Énfasis2 8" xfId="973"/>
    <cellStyle name="Énfasis2 8 2" xfId="974"/>
    <cellStyle name="Énfasis2 8 3" xfId="975"/>
    <cellStyle name="Énfasis2 8 4" xfId="976"/>
    <cellStyle name="Énfasis2 8 5" xfId="977"/>
    <cellStyle name="Énfasis2 9" xfId="978"/>
    <cellStyle name="Énfasis2 9 2" xfId="979"/>
    <cellStyle name="Énfasis2 9 3" xfId="980"/>
    <cellStyle name="Énfasis2 9 4" xfId="981"/>
    <cellStyle name="Énfasis2 9 5" xfId="982"/>
    <cellStyle name="Énfasis3" xfId="983" builtinId="37" customBuiltin="1"/>
    <cellStyle name="Énfasis3 10" xfId="984"/>
    <cellStyle name="Énfasis3 10 2" xfId="985"/>
    <cellStyle name="Énfasis3 10 3" xfId="986"/>
    <cellStyle name="Énfasis3 10 4" xfId="987"/>
    <cellStyle name="Énfasis3 10 5" xfId="988"/>
    <cellStyle name="Énfasis3 10 6" xfId="989"/>
    <cellStyle name="Énfasis3 10 7" xfId="2835"/>
    <cellStyle name="Énfasis3 10 8" xfId="2729"/>
    <cellStyle name="Énfasis3 11" xfId="990"/>
    <cellStyle name="Énfasis3 12" xfId="991"/>
    <cellStyle name="Énfasis3 13" xfId="992"/>
    <cellStyle name="Énfasis3 14" xfId="993"/>
    <cellStyle name="Énfasis3 2" xfId="994"/>
    <cellStyle name="Énfasis3 2 2" xfId="995"/>
    <cellStyle name="Énfasis3 2 3" xfId="996"/>
    <cellStyle name="Énfasis3 2 4" xfId="997"/>
    <cellStyle name="Énfasis3 2 5" xfId="998"/>
    <cellStyle name="Énfasis3 2 6" xfId="999"/>
    <cellStyle name="Énfasis3 2 7" xfId="2834"/>
    <cellStyle name="Énfasis3 3" xfId="1000"/>
    <cellStyle name="Énfasis3 3 2" xfId="1001"/>
    <cellStyle name="Énfasis3 3 3" xfId="1002"/>
    <cellStyle name="Énfasis3 3 4" xfId="1003"/>
    <cellStyle name="Énfasis3 3 5" xfId="1004"/>
    <cellStyle name="Énfasis3 3 6" xfId="2833"/>
    <cellStyle name="Énfasis3 4" xfId="1005"/>
    <cellStyle name="Énfasis3 4 2" xfId="1006"/>
    <cellStyle name="Énfasis3 4 3" xfId="1007"/>
    <cellStyle name="Énfasis3 4 4" xfId="1008"/>
    <cellStyle name="Énfasis3 4 5" xfId="1009"/>
    <cellStyle name="Énfasis3 4 6" xfId="2832"/>
    <cellStyle name="Énfasis3 5" xfId="1010"/>
    <cellStyle name="Énfasis3 5 2" xfId="1011"/>
    <cellStyle name="Énfasis3 5 3" xfId="1012"/>
    <cellStyle name="Énfasis3 5 4" xfId="1013"/>
    <cellStyle name="Énfasis3 5 5" xfId="1014"/>
    <cellStyle name="Énfasis3 5 6" xfId="2831"/>
    <cellStyle name="Énfasis3 6" xfId="1015"/>
    <cellStyle name="Énfasis3 6 2" xfId="1016"/>
    <cellStyle name="Énfasis3 6 3" xfId="1017"/>
    <cellStyle name="Énfasis3 6 4" xfId="1018"/>
    <cellStyle name="Énfasis3 6 5" xfId="1019"/>
    <cellStyle name="Énfasis3 7" xfId="1020"/>
    <cellStyle name="Énfasis3 7 2" xfId="1021"/>
    <cellStyle name="Énfasis3 7 3" xfId="1022"/>
    <cellStyle name="Énfasis3 7 4" xfId="1023"/>
    <cellStyle name="Énfasis3 7 5" xfId="1024"/>
    <cellStyle name="Énfasis3 8" xfId="1025"/>
    <cellStyle name="Énfasis3 8 2" xfId="1026"/>
    <cellStyle name="Énfasis3 8 3" xfId="1027"/>
    <cellStyle name="Énfasis3 8 4" xfId="1028"/>
    <cellStyle name="Énfasis3 8 5" xfId="1029"/>
    <cellStyle name="Énfasis3 9" xfId="1030"/>
    <cellStyle name="Énfasis3 9 2" xfId="1031"/>
    <cellStyle name="Énfasis3 9 3" xfId="1032"/>
    <cellStyle name="Énfasis3 9 4" xfId="1033"/>
    <cellStyle name="Énfasis3 9 5" xfId="1034"/>
    <cellStyle name="Énfasis4" xfId="1035" builtinId="41" customBuiltin="1"/>
    <cellStyle name="Énfasis4 10" xfId="1036"/>
    <cellStyle name="Énfasis4 10 2" xfId="1037"/>
    <cellStyle name="Énfasis4 10 3" xfId="1038"/>
    <cellStyle name="Énfasis4 10 4" xfId="1039"/>
    <cellStyle name="Énfasis4 10 5" xfId="1040"/>
    <cellStyle name="Énfasis4 10 6" xfId="1041"/>
    <cellStyle name="Énfasis4 10 7" xfId="2830"/>
    <cellStyle name="Énfasis4 10 8" xfId="2730"/>
    <cellStyle name="Énfasis4 11" xfId="1042"/>
    <cellStyle name="Énfasis4 12" xfId="1043"/>
    <cellStyle name="Énfasis4 13" xfId="1044"/>
    <cellStyle name="Énfasis4 14" xfId="1045"/>
    <cellStyle name="Énfasis4 2" xfId="1046"/>
    <cellStyle name="Énfasis4 2 2" xfId="1047"/>
    <cellStyle name="Énfasis4 2 3" xfId="1048"/>
    <cellStyle name="Énfasis4 2 4" xfId="1049"/>
    <cellStyle name="Énfasis4 2 5" xfId="1050"/>
    <cellStyle name="Énfasis4 2 6" xfId="1051"/>
    <cellStyle name="Énfasis4 2 7" xfId="2829"/>
    <cellStyle name="Énfasis4 3" xfId="1052"/>
    <cellStyle name="Énfasis4 3 2" xfId="1053"/>
    <cellStyle name="Énfasis4 3 3" xfId="1054"/>
    <cellStyle name="Énfasis4 3 4" xfId="1055"/>
    <cellStyle name="Énfasis4 3 5" xfId="1056"/>
    <cellStyle name="Énfasis4 3 6" xfId="2828"/>
    <cellStyle name="Énfasis4 4" xfId="1057"/>
    <cellStyle name="Énfasis4 4 2" xfId="1058"/>
    <cellStyle name="Énfasis4 4 3" xfId="1059"/>
    <cellStyle name="Énfasis4 4 4" xfId="1060"/>
    <cellStyle name="Énfasis4 4 5" xfId="1061"/>
    <cellStyle name="Énfasis4 4 6" xfId="2827"/>
    <cellStyle name="Énfasis4 5" xfId="1062"/>
    <cellStyle name="Énfasis4 5 2" xfId="1063"/>
    <cellStyle name="Énfasis4 5 3" xfId="1064"/>
    <cellStyle name="Énfasis4 5 4" xfId="1065"/>
    <cellStyle name="Énfasis4 5 5" xfId="1066"/>
    <cellStyle name="Énfasis4 5 6" xfId="2826"/>
    <cellStyle name="Énfasis4 6" xfId="1067"/>
    <cellStyle name="Énfasis4 6 2" xfId="1068"/>
    <cellStyle name="Énfasis4 6 3" xfId="1069"/>
    <cellStyle name="Énfasis4 6 4" xfId="1070"/>
    <cellStyle name="Énfasis4 6 5" xfId="1071"/>
    <cellStyle name="Énfasis4 7" xfId="1072"/>
    <cellStyle name="Énfasis4 7 2" xfId="1073"/>
    <cellStyle name="Énfasis4 7 3" xfId="1074"/>
    <cellStyle name="Énfasis4 7 4" xfId="1075"/>
    <cellStyle name="Énfasis4 7 5" xfId="1076"/>
    <cellStyle name="Énfasis4 8" xfId="1077"/>
    <cellStyle name="Énfasis4 8 2" xfId="1078"/>
    <cellStyle name="Énfasis4 8 3" xfId="1079"/>
    <cellStyle name="Énfasis4 8 4" xfId="1080"/>
    <cellStyle name="Énfasis4 8 5" xfId="1081"/>
    <cellStyle name="Énfasis4 9" xfId="1082"/>
    <cellStyle name="Énfasis4 9 2" xfId="1083"/>
    <cellStyle name="Énfasis4 9 3" xfId="1084"/>
    <cellStyle name="Énfasis4 9 4" xfId="1085"/>
    <cellStyle name="Énfasis4 9 5" xfId="1086"/>
    <cellStyle name="Énfasis5" xfId="1087" builtinId="45" customBuiltin="1"/>
    <cellStyle name="Énfasis5 10" xfId="1088"/>
    <cellStyle name="Énfasis5 10 2" xfId="1089"/>
    <cellStyle name="Énfasis5 10 3" xfId="1090"/>
    <cellStyle name="Énfasis5 10 4" xfId="1091"/>
    <cellStyle name="Énfasis5 10 5" xfId="1092"/>
    <cellStyle name="Énfasis5 10 6" xfId="1093"/>
    <cellStyle name="Énfasis5 10 7" xfId="2824"/>
    <cellStyle name="Énfasis5 10 8" xfId="2731"/>
    <cellStyle name="Énfasis5 11" xfId="1094"/>
    <cellStyle name="Énfasis5 12" xfId="1095"/>
    <cellStyle name="Énfasis5 13" xfId="1096"/>
    <cellStyle name="Énfasis5 14" xfId="1097"/>
    <cellStyle name="Énfasis5 2" xfId="1098"/>
    <cellStyle name="Énfasis5 2 2" xfId="1099"/>
    <cellStyle name="Énfasis5 2 3" xfId="1100"/>
    <cellStyle name="Énfasis5 2 4" xfId="1101"/>
    <cellStyle name="Énfasis5 2 5" xfId="1102"/>
    <cellStyle name="Énfasis5 2 6" xfId="1103"/>
    <cellStyle name="Énfasis5 2 7" xfId="2823"/>
    <cellStyle name="Énfasis5 3" xfId="1104"/>
    <cellStyle name="Énfasis5 3 2" xfId="1105"/>
    <cellStyle name="Énfasis5 3 3" xfId="1106"/>
    <cellStyle name="Énfasis5 3 4" xfId="1107"/>
    <cellStyle name="Énfasis5 3 5" xfId="1108"/>
    <cellStyle name="Énfasis5 3 6" xfId="2821"/>
    <cellStyle name="Énfasis5 4" xfId="1109"/>
    <cellStyle name="Énfasis5 4 2" xfId="1110"/>
    <cellStyle name="Énfasis5 4 3" xfId="1111"/>
    <cellStyle name="Énfasis5 4 4" xfId="1112"/>
    <cellStyle name="Énfasis5 4 5" xfId="1113"/>
    <cellStyle name="Énfasis5 4 6" xfId="2820"/>
    <cellStyle name="Énfasis5 5" xfId="1114"/>
    <cellStyle name="Énfasis5 5 2" xfId="1115"/>
    <cellStyle name="Énfasis5 5 3" xfId="1116"/>
    <cellStyle name="Énfasis5 5 4" xfId="1117"/>
    <cellStyle name="Énfasis5 5 5" xfId="1118"/>
    <cellStyle name="Énfasis5 5 6" xfId="2819"/>
    <cellStyle name="Énfasis5 6" xfId="1119"/>
    <cellStyle name="Énfasis5 6 2" xfId="1120"/>
    <cellStyle name="Énfasis5 6 3" xfId="1121"/>
    <cellStyle name="Énfasis5 6 4" xfId="1122"/>
    <cellStyle name="Énfasis5 6 5" xfId="1123"/>
    <cellStyle name="Énfasis5 7" xfId="1124"/>
    <cellStyle name="Énfasis5 7 2" xfId="1125"/>
    <cellStyle name="Énfasis5 7 3" xfId="1126"/>
    <cellStyle name="Énfasis5 7 4" xfId="1127"/>
    <cellStyle name="Énfasis5 7 5" xfId="1128"/>
    <cellStyle name="Énfasis5 8" xfId="1129"/>
    <cellStyle name="Énfasis5 8 2" xfId="1130"/>
    <cellStyle name="Énfasis5 8 3" xfId="1131"/>
    <cellStyle name="Énfasis5 8 4" xfId="1132"/>
    <cellStyle name="Énfasis5 8 5" xfId="1133"/>
    <cellStyle name="Énfasis5 9" xfId="1134"/>
    <cellStyle name="Énfasis5 9 2" xfId="1135"/>
    <cellStyle name="Énfasis5 9 3" xfId="1136"/>
    <cellStyle name="Énfasis5 9 4" xfId="1137"/>
    <cellStyle name="Énfasis5 9 5" xfId="1138"/>
    <cellStyle name="Énfasis6" xfId="1139" builtinId="49" customBuiltin="1"/>
    <cellStyle name="Énfasis6 10" xfId="1140"/>
    <cellStyle name="Énfasis6 10 2" xfId="1141"/>
    <cellStyle name="Énfasis6 10 3" xfId="1142"/>
    <cellStyle name="Énfasis6 10 4" xfId="1143"/>
    <cellStyle name="Énfasis6 10 5" xfId="1144"/>
    <cellStyle name="Énfasis6 10 6" xfId="1145"/>
    <cellStyle name="Énfasis6 10 7" xfId="2818"/>
    <cellStyle name="Énfasis6 10 8" xfId="2732"/>
    <cellStyle name="Énfasis6 11" xfId="1146"/>
    <cellStyle name="Énfasis6 12" xfId="1147"/>
    <cellStyle name="Énfasis6 13" xfId="1148"/>
    <cellStyle name="Énfasis6 14" xfId="1149"/>
    <cellStyle name="Énfasis6 2" xfId="1150"/>
    <cellStyle name="Énfasis6 2 2" xfId="1151"/>
    <cellStyle name="Énfasis6 2 3" xfId="1152"/>
    <cellStyle name="Énfasis6 2 4" xfId="1153"/>
    <cellStyle name="Énfasis6 2 5" xfId="1154"/>
    <cellStyle name="Énfasis6 2 6" xfId="1155"/>
    <cellStyle name="Énfasis6 2 7" xfId="2817"/>
    <cellStyle name="Énfasis6 3" xfId="1156"/>
    <cellStyle name="Énfasis6 3 2" xfId="1157"/>
    <cellStyle name="Énfasis6 3 3" xfId="1158"/>
    <cellStyle name="Énfasis6 3 4" xfId="1159"/>
    <cellStyle name="Énfasis6 3 5" xfId="1160"/>
    <cellStyle name="Énfasis6 3 6" xfId="2816"/>
    <cellStyle name="Énfasis6 4" xfId="1161"/>
    <cellStyle name="Énfasis6 4 2" xfId="1162"/>
    <cellStyle name="Énfasis6 4 3" xfId="1163"/>
    <cellStyle name="Énfasis6 4 4" xfId="1164"/>
    <cellStyle name="Énfasis6 4 5" xfId="1165"/>
    <cellStyle name="Énfasis6 4 6" xfId="2815"/>
    <cellStyle name="Énfasis6 5" xfId="1166"/>
    <cellStyle name="Énfasis6 5 2" xfId="1167"/>
    <cellStyle name="Énfasis6 5 3" xfId="1168"/>
    <cellStyle name="Énfasis6 5 4" xfId="1169"/>
    <cellStyle name="Énfasis6 5 5" xfId="1170"/>
    <cellStyle name="Énfasis6 5 6" xfId="2814"/>
    <cellStyle name="Énfasis6 6" xfId="1171"/>
    <cellStyle name="Énfasis6 6 2" xfId="1172"/>
    <cellStyle name="Énfasis6 6 3" xfId="1173"/>
    <cellStyle name="Énfasis6 6 4" xfId="1174"/>
    <cellStyle name="Énfasis6 6 5" xfId="1175"/>
    <cellStyle name="Énfasis6 7" xfId="1176"/>
    <cellStyle name="Énfasis6 7 2" xfId="1177"/>
    <cellStyle name="Énfasis6 7 3" xfId="1178"/>
    <cellStyle name="Énfasis6 7 4" xfId="1179"/>
    <cellStyle name="Énfasis6 7 5" xfId="1180"/>
    <cellStyle name="Énfasis6 8" xfId="1181"/>
    <cellStyle name="Énfasis6 8 2" xfId="1182"/>
    <cellStyle name="Énfasis6 8 3" xfId="1183"/>
    <cellStyle name="Énfasis6 8 4" xfId="1184"/>
    <cellStyle name="Énfasis6 8 5" xfId="1185"/>
    <cellStyle name="Énfasis6 9" xfId="1186"/>
    <cellStyle name="Énfasis6 9 2" xfId="1187"/>
    <cellStyle name="Énfasis6 9 3" xfId="1188"/>
    <cellStyle name="Énfasis6 9 4" xfId="1189"/>
    <cellStyle name="Énfasis6 9 5" xfId="1190"/>
    <cellStyle name="Entrada" xfId="1191" builtinId="20" customBuiltin="1"/>
    <cellStyle name="Entrada 10" xfId="1192"/>
    <cellStyle name="Entrada 10 2" xfId="1193"/>
    <cellStyle name="Entrada 10 3" xfId="1194"/>
    <cellStyle name="Entrada 10 4" xfId="1195"/>
    <cellStyle name="Entrada 10 5" xfId="1196"/>
    <cellStyle name="Entrada 10 6" xfId="1197"/>
    <cellStyle name="Entrada 10 7" xfId="2813"/>
    <cellStyle name="Entrada 10 8" xfId="2733"/>
    <cellStyle name="Entrada 11" xfId="1198"/>
    <cellStyle name="Entrada 12" xfId="1199"/>
    <cellStyle name="Entrada 13" xfId="1200"/>
    <cellStyle name="Entrada 14" xfId="1201"/>
    <cellStyle name="Entrada 2" xfId="1202"/>
    <cellStyle name="Entrada 2 2" xfId="1203"/>
    <cellStyle name="Entrada 2 3" xfId="1204"/>
    <cellStyle name="Entrada 2 4" xfId="1205"/>
    <cellStyle name="Entrada 2 5" xfId="1206"/>
    <cellStyle name="Entrada 2 6" xfId="1207"/>
    <cellStyle name="Entrada 2 7" xfId="2812"/>
    <cellStyle name="Entrada 3" xfId="1208"/>
    <cellStyle name="Entrada 3 2" xfId="1209"/>
    <cellStyle name="Entrada 3 3" xfId="1210"/>
    <cellStyle name="Entrada 3 4" xfId="1211"/>
    <cellStyle name="Entrada 3 5" xfId="1212"/>
    <cellStyle name="Entrada 3 6" xfId="2811"/>
    <cellStyle name="Entrada 4" xfId="1213"/>
    <cellStyle name="Entrada 4 2" xfId="1214"/>
    <cellStyle name="Entrada 4 3" xfId="1215"/>
    <cellStyle name="Entrada 4 4" xfId="1216"/>
    <cellStyle name="Entrada 4 5" xfId="1217"/>
    <cellStyle name="Entrada 4 6" xfId="2810"/>
    <cellStyle name="Entrada 5" xfId="1218"/>
    <cellStyle name="Entrada 5 2" xfId="1219"/>
    <cellStyle name="Entrada 5 3" xfId="1220"/>
    <cellStyle name="Entrada 5 4" xfId="1221"/>
    <cellStyle name="Entrada 5 5" xfId="1222"/>
    <cellStyle name="Entrada 5 6" xfId="2809"/>
    <cellStyle name="Entrada 6" xfId="1223"/>
    <cellStyle name="Entrada 6 2" xfId="1224"/>
    <cellStyle name="Entrada 6 3" xfId="1225"/>
    <cellStyle name="Entrada 6 4" xfId="1226"/>
    <cellStyle name="Entrada 6 5" xfId="1227"/>
    <cellStyle name="Entrada 7" xfId="1228"/>
    <cellStyle name="Entrada 7 2" xfId="1229"/>
    <cellStyle name="Entrada 7 3" xfId="1230"/>
    <cellStyle name="Entrada 7 4" xfId="1231"/>
    <cellStyle name="Entrada 7 5" xfId="1232"/>
    <cellStyle name="Entrada 8" xfId="1233"/>
    <cellStyle name="Entrada 8 2" xfId="1234"/>
    <cellStyle name="Entrada 8 3" xfId="1235"/>
    <cellStyle name="Entrada 8 4" xfId="1236"/>
    <cellStyle name="Entrada 8 5" xfId="1237"/>
    <cellStyle name="Entrada 9" xfId="1238"/>
    <cellStyle name="Entrada 9 2" xfId="1239"/>
    <cellStyle name="Entrada 9 3" xfId="1240"/>
    <cellStyle name="Entrada 9 4" xfId="1241"/>
    <cellStyle name="Entrada 9 5" xfId="1242"/>
    <cellStyle name="Euro" xfId="1243"/>
    <cellStyle name="Euro 2" xfId="1244"/>
    <cellStyle name="Euro 2 2" xfId="1245"/>
    <cellStyle name="Euro 3" xfId="1246"/>
    <cellStyle name="Euro 3 2" xfId="1247"/>
    <cellStyle name="Euro 4" xfId="1248"/>
    <cellStyle name="Euro 4 2" xfId="1249"/>
    <cellStyle name="Euro 5" xfId="1250"/>
    <cellStyle name="Euro 5 2" xfId="1251"/>
    <cellStyle name="Euro 6" xfId="1252"/>
    <cellStyle name="Euro 6 2" xfId="1253"/>
    <cellStyle name="Euro 7" xfId="1254"/>
    <cellStyle name="Euro 7 2" xfId="1255"/>
    <cellStyle name="Euro 8" xfId="1256"/>
    <cellStyle name="Euro 8 2" xfId="1257"/>
    <cellStyle name="Euro 9" xfId="1258"/>
    <cellStyle name="Explanatory Text" xfId="1259"/>
    <cellStyle name="F2" xfId="1260"/>
    <cellStyle name="F3" xfId="1261"/>
    <cellStyle name="F4" xfId="1262"/>
    <cellStyle name="F5" xfId="1263"/>
    <cellStyle name="F6" xfId="1264"/>
    <cellStyle name="F7" xfId="1265"/>
    <cellStyle name="F8" xfId="1266"/>
    <cellStyle name="Fecha" xfId="1267"/>
    <cellStyle name="Fijo" xfId="1268"/>
    <cellStyle name="Financiero" xfId="1269"/>
    <cellStyle name="Fixed" xfId="1270"/>
    <cellStyle name="Good" xfId="1271"/>
    <cellStyle name="Good 2" xfId="1272"/>
    <cellStyle name="Good 3" xfId="1273"/>
    <cellStyle name="Good 4" xfId="1274"/>
    <cellStyle name="Good 5" xfId="1275"/>
    <cellStyle name="Good 6" xfId="2808"/>
    <cellStyle name="Heading 1" xfId="1276"/>
    <cellStyle name="Heading 2" xfId="1277"/>
    <cellStyle name="Heading 3" xfId="1278"/>
    <cellStyle name="Heading 4" xfId="1279"/>
    <cellStyle name="Heading 4 2" xfId="1280"/>
    <cellStyle name="Heading 4 3" xfId="1281"/>
    <cellStyle name="Heading 4 4" xfId="1282"/>
    <cellStyle name="Heading 4 5" xfId="1283"/>
    <cellStyle name="Heading 4 6" xfId="2807"/>
    <cellStyle name="Heading1" xfId="1284"/>
    <cellStyle name="Heading2" xfId="1285"/>
    <cellStyle name="Hipervínculo" xfId="1286" builtinId="8"/>
    <cellStyle name="Hipervínculo 2" xfId="1287"/>
    <cellStyle name="Hipervínculo 2 2" xfId="2803"/>
    <cellStyle name="Hipervínculo 2 3" xfId="2734"/>
    <cellStyle name="Hipervínculo 3" xfId="1288"/>
    <cellStyle name="Hipervínculo 4" xfId="1289"/>
    <cellStyle name="Hipervínculo 5" xfId="2804"/>
    <cellStyle name="Incorrecto" xfId="1290" builtinId="27" customBuiltin="1"/>
    <cellStyle name="Incorrecto 10" xfId="1291"/>
    <cellStyle name="Incorrecto 10 2" xfId="1292"/>
    <cellStyle name="Incorrecto 10 3" xfId="1293"/>
    <cellStyle name="Incorrecto 10 4" xfId="1294"/>
    <cellStyle name="Incorrecto 10 5" xfId="1295"/>
    <cellStyle name="Incorrecto 10 6" xfId="1296"/>
    <cellStyle name="Incorrecto 10 7" xfId="2802"/>
    <cellStyle name="Incorrecto 10 8" xfId="2735"/>
    <cellStyle name="Incorrecto 11" xfId="1297"/>
    <cellStyle name="Incorrecto 12" xfId="1298"/>
    <cellStyle name="Incorrecto 13" xfId="1299"/>
    <cellStyle name="Incorrecto 14" xfId="1300"/>
    <cellStyle name="Incorrecto 2" xfId="1301"/>
    <cellStyle name="Incorrecto 2 2" xfId="1302"/>
    <cellStyle name="Incorrecto 2 3" xfId="1303"/>
    <cellStyle name="Incorrecto 2 4" xfId="1304"/>
    <cellStyle name="Incorrecto 2 5" xfId="1305"/>
    <cellStyle name="Incorrecto 2 6" xfId="1306"/>
    <cellStyle name="Incorrecto 2 7" xfId="2801"/>
    <cellStyle name="Incorrecto 3" xfId="1307"/>
    <cellStyle name="Incorrecto 3 2" xfId="1308"/>
    <cellStyle name="Incorrecto 3 3" xfId="1309"/>
    <cellStyle name="Incorrecto 3 4" xfId="1310"/>
    <cellStyle name="Incorrecto 3 5" xfId="1311"/>
    <cellStyle name="Incorrecto 3 6" xfId="2800"/>
    <cellStyle name="Incorrecto 4" xfId="1312"/>
    <cellStyle name="Incorrecto 4 2" xfId="1313"/>
    <cellStyle name="Incorrecto 4 3" xfId="1314"/>
    <cellStyle name="Incorrecto 4 4" xfId="1315"/>
    <cellStyle name="Incorrecto 4 5" xfId="1316"/>
    <cellStyle name="Incorrecto 4 6" xfId="2799"/>
    <cellStyle name="Incorrecto 5" xfId="1317"/>
    <cellStyle name="Incorrecto 5 2" xfId="1318"/>
    <cellStyle name="Incorrecto 5 3" xfId="1319"/>
    <cellStyle name="Incorrecto 5 4" xfId="1320"/>
    <cellStyle name="Incorrecto 5 5" xfId="1321"/>
    <cellStyle name="Incorrecto 5 6" xfId="2798"/>
    <cellStyle name="Incorrecto 6" xfId="1322"/>
    <cellStyle name="Incorrecto 6 2" xfId="1323"/>
    <cellStyle name="Incorrecto 6 3" xfId="1324"/>
    <cellStyle name="Incorrecto 6 4" xfId="1325"/>
    <cellStyle name="Incorrecto 6 5" xfId="1326"/>
    <cellStyle name="Incorrecto 7" xfId="1327"/>
    <cellStyle name="Incorrecto 7 2" xfId="1328"/>
    <cellStyle name="Incorrecto 7 3" xfId="1329"/>
    <cellStyle name="Incorrecto 7 4" xfId="1330"/>
    <cellStyle name="Incorrecto 7 5" xfId="1331"/>
    <cellStyle name="Incorrecto 8" xfId="1332"/>
    <cellStyle name="Incorrecto 8 2" xfId="1333"/>
    <cellStyle name="Incorrecto 8 3" xfId="1334"/>
    <cellStyle name="Incorrecto 8 4" xfId="1335"/>
    <cellStyle name="Incorrecto 8 5" xfId="1336"/>
    <cellStyle name="Incorrecto 9" xfId="1337"/>
    <cellStyle name="Incorrecto 9 2" xfId="1338"/>
    <cellStyle name="Incorrecto 9 3" xfId="1339"/>
    <cellStyle name="Incorrecto 9 4" xfId="1340"/>
    <cellStyle name="Incorrecto 9 5" xfId="1341"/>
    <cellStyle name="Input" xfId="1342"/>
    <cellStyle name="Input 2" xfId="1343"/>
    <cellStyle name="Input 3" xfId="1344"/>
    <cellStyle name="Input 4" xfId="1345"/>
    <cellStyle name="Input 5" xfId="1346"/>
    <cellStyle name="Input 6" xfId="2797"/>
    <cellStyle name="Input_valor justo.junio2010" xfId="1347"/>
    <cellStyle name="Komórka po??czona" xfId="1348"/>
    <cellStyle name="Komórka połączona" xfId="1349"/>
    <cellStyle name="Komórka zaznaczona" xfId="1350"/>
    <cellStyle name="Linked Cell" xfId="1351"/>
    <cellStyle name="Linked Cell 2" xfId="1352"/>
    <cellStyle name="Linked Cell 3" xfId="1353"/>
    <cellStyle name="Linked Cell 4" xfId="1354"/>
    <cellStyle name="Linked Cell 5" xfId="1355"/>
    <cellStyle name="Linked Cell 6" xfId="2795"/>
    <cellStyle name="Millares" xfId="1356" builtinId="3"/>
    <cellStyle name="Millares [0] 2" xfId="1357"/>
    <cellStyle name="Millares [0] 2 2" xfId="1358"/>
    <cellStyle name="Millares [0] 2 3" xfId="1359"/>
    <cellStyle name="Millares [0] 2 3 2" xfId="1360"/>
    <cellStyle name="Millares [0] 3" xfId="1361"/>
    <cellStyle name="Millares [0] 4" xfId="1362"/>
    <cellStyle name="Millares [0] 5" xfId="1363"/>
    <cellStyle name="Millares [0] 6" xfId="1364"/>
    <cellStyle name="Millares 10" xfId="1365"/>
    <cellStyle name="Millares 11" xfId="1366"/>
    <cellStyle name="Millares 12" xfId="1367"/>
    <cellStyle name="Millares 13" xfId="1368"/>
    <cellStyle name="Millares 13 2" xfId="2793"/>
    <cellStyle name="Millares 13 2 2" xfId="2934"/>
    <cellStyle name="Millares 14" xfId="1369"/>
    <cellStyle name="Millares 15" xfId="2794"/>
    <cellStyle name="Millares 16" xfId="2796"/>
    <cellStyle name="Millares 17" xfId="2805"/>
    <cellStyle name="Millares 18" xfId="2782"/>
    <cellStyle name="Millares 19" xfId="2806"/>
    <cellStyle name="Millares 2" xfId="1370"/>
    <cellStyle name="Millares 2 2" xfId="1371"/>
    <cellStyle name="Millares 2 3" xfId="1372"/>
    <cellStyle name="Millares 2 4" xfId="2792"/>
    <cellStyle name="Millares 2 5" xfId="2737"/>
    <cellStyle name="Millares 20" xfId="2822"/>
    <cellStyle name="Millares 21" xfId="2825"/>
    <cellStyle name="Millares 22" xfId="2752"/>
    <cellStyle name="Millares 23" xfId="2727"/>
    <cellStyle name="Millares 24" xfId="2720"/>
    <cellStyle name="Millares 25" xfId="2744"/>
    <cellStyle name="Millares 3" xfId="1373"/>
    <cellStyle name="Millares 3 2" xfId="1374"/>
    <cellStyle name="Millares 3 2 2" xfId="2790"/>
    <cellStyle name="Millares 3 2 3" xfId="2739"/>
    <cellStyle name="Millares 3 3" xfId="2791"/>
    <cellStyle name="Millares 3 4" xfId="2738"/>
    <cellStyle name="Millares 4" xfId="1375"/>
    <cellStyle name="Millares 4 2" xfId="1376"/>
    <cellStyle name="Millares 4 3" xfId="2789"/>
    <cellStyle name="Millares 4 4" xfId="2740"/>
    <cellStyle name="Millares 5" xfId="1377"/>
    <cellStyle name="Millares 5 2" xfId="1378"/>
    <cellStyle name="Millares 5 3" xfId="2788"/>
    <cellStyle name="Millares 6" xfId="1379"/>
    <cellStyle name="Millares 6 2" xfId="1380"/>
    <cellStyle name="Millares 6 3" xfId="2787"/>
    <cellStyle name="Millares 6 4" xfId="2736"/>
    <cellStyle name="Millares 7" xfId="1381"/>
    <cellStyle name="Millares 7 2" xfId="1382"/>
    <cellStyle name="Millares 7 2 2" xfId="1383"/>
    <cellStyle name="Millares 7 3" xfId="1384"/>
    <cellStyle name="Millares 7 3 2" xfId="2785"/>
    <cellStyle name="Millares 7 4" xfId="1385"/>
    <cellStyle name="Millares 7 5" xfId="2786"/>
    <cellStyle name="Millares 8" xfId="1386"/>
    <cellStyle name="Millares 8 2" xfId="1387"/>
    <cellStyle name="Millares 8 3" xfId="2784"/>
    <cellStyle name="Millares 8 4" xfId="2838"/>
    <cellStyle name="Millares 9" xfId="1388"/>
    <cellStyle name="Moneda" xfId="1389" builtinId="4"/>
    <cellStyle name="Moneda [0] 2" xfId="1390"/>
    <cellStyle name="Moneda [0] 2 2" xfId="1391"/>
    <cellStyle name="Moneda [0] 3" xfId="1392"/>
    <cellStyle name="Moneda [0] 4" xfId="1393"/>
    <cellStyle name="Moneda [0] 5" xfId="1394"/>
    <cellStyle name="Moneda [0] 6" xfId="1395"/>
    <cellStyle name="Moneda 2" xfId="1396"/>
    <cellStyle name="Moneda 2 2" xfId="1397"/>
    <cellStyle name="Moneda 2 3" xfId="1398"/>
    <cellStyle name="Moneda 3" xfId="1399"/>
    <cellStyle name="Moneda 4" xfId="1400"/>
    <cellStyle name="Moneda 5" xfId="1401"/>
    <cellStyle name="Moneda 6" xfId="1402"/>
    <cellStyle name="Moneda 7" xfId="1403"/>
    <cellStyle name="Moneda 7 2" xfId="2781"/>
    <cellStyle name="Moneda 8" xfId="2783"/>
    <cellStyle name="Monetario" xfId="1404"/>
    <cellStyle name="Monetario0" xfId="1405"/>
    <cellStyle name="Nag?ówek 1" xfId="1406"/>
    <cellStyle name="Nag?ówek 2" xfId="1407"/>
    <cellStyle name="Nag?ówek 3" xfId="1408"/>
    <cellStyle name="Nag?ówek 4" xfId="1409"/>
    <cellStyle name="Nagłówek 1" xfId="1410"/>
    <cellStyle name="Nagłówek 2" xfId="1411"/>
    <cellStyle name="Nagłówek 3" xfId="1412"/>
    <cellStyle name="Nagłówek 4" xfId="1413"/>
    <cellStyle name="Neutral" xfId="1414" builtinId="28" customBuiltin="1"/>
    <cellStyle name="Neutral 10" xfId="1415"/>
    <cellStyle name="Neutral 10 2" xfId="1416"/>
    <cellStyle name="Neutral 10 3" xfId="1417"/>
    <cellStyle name="Neutral 10 4" xfId="1418"/>
    <cellStyle name="Neutral 10 5" xfId="1419"/>
    <cellStyle name="Neutral 10 6" xfId="1420"/>
    <cellStyle name="Neutral 10 7" xfId="2780"/>
    <cellStyle name="Neutral 10 8" xfId="2741"/>
    <cellStyle name="Neutral 11" xfId="1421"/>
    <cellStyle name="Neutral 12" xfId="1422"/>
    <cellStyle name="Neutral 13" xfId="1423"/>
    <cellStyle name="Neutral 14" xfId="1424"/>
    <cellStyle name="Neutral 2" xfId="1425"/>
    <cellStyle name="Neutral 2 2" xfId="1426"/>
    <cellStyle name="Neutral 2 3" xfId="1427"/>
    <cellStyle name="Neutral 2 4" xfId="1428"/>
    <cellStyle name="Neutral 2 5" xfId="1429"/>
    <cellStyle name="Neutral 2 6" xfId="1430"/>
    <cellStyle name="Neutral 2 7" xfId="2779"/>
    <cellStyle name="Neutral 3" xfId="1431"/>
    <cellStyle name="Neutral 3 2" xfId="1432"/>
    <cellStyle name="Neutral 3 3" xfId="1433"/>
    <cellStyle name="Neutral 3 4" xfId="1434"/>
    <cellStyle name="Neutral 3 5" xfId="1435"/>
    <cellStyle name="Neutral 3 6" xfId="2778"/>
    <cellStyle name="Neutral 4" xfId="1436"/>
    <cellStyle name="Neutral 4 2" xfId="1437"/>
    <cellStyle name="Neutral 4 3" xfId="1438"/>
    <cellStyle name="Neutral 4 4" xfId="1439"/>
    <cellStyle name="Neutral 4 5" xfId="1440"/>
    <cellStyle name="Neutral 4 6" xfId="2777"/>
    <cellStyle name="Neutral 5" xfId="1441"/>
    <cellStyle name="Neutral 5 2" xfId="1442"/>
    <cellStyle name="Neutral 5 3" xfId="1443"/>
    <cellStyle name="Neutral 5 4" xfId="1444"/>
    <cellStyle name="Neutral 5 5" xfId="1445"/>
    <cellStyle name="Neutral 5 6" xfId="2776"/>
    <cellStyle name="Neutral 6" xfId="1446"/>
    <cellStyle name="Neutral 6 2" xfId="1447"/>
    <cellStyle name="Neutral 6 3" xfId="1448"/>
    <cellStyle name="Neutral 6 4" xfId="1449"/>
    <cellStyle name="Neutral 6 5" xfId="1450"/>
    <cellStyle name="Neutral 7" xfId="1451"/>
    <cellStyle name="Neutral 7 2" xfId="1452"/>
    <cellStyle name="Neutral 7 3" xfId="1453"/>
    <cellStyle name="Neutral 7 4" xfId="1454"/>
    <cellStyle name="Neutral 7 5" xfId="1455"/>
    <cellStyle name="Neutral 8" xfId="1456"/>
    <cellStyle name="Neutral 8 2" xfId="1457"/>
    <cellStyle name="Neutral 8 3" xfId="1458"/>
    <cellStyle name="Neutral 8 4" xfId="1459"/>
    <cellStyle name="Neutral 8 5" xfId="1460"/>
    <cellStyle name="Neutral 9" xfId="1461"/>
    <cellStyle name="Neutral 9 2" xfId="1462"/>
    <cellStyle name="Neutral 9 3" xfId="1463"/>
    <cellStyle name="Neutral 9 4" xfId="1464"/>
    <cellStyle name="Neutral 9 5" xfId="1465"/>
    <cellStyle name="Neutralne" xfId="1466"/>
    <cellStyle name="Normal" xfId="0" builtinId="0"/>
    <cellStyle name="Normal - Formatvorlage1" xfId="1467"/>
    <cellStyle name="Normal - Style1" xfId="1468"/>
    <cellStyle name="Normal 10" xfId="1469"/>
    <cellStyle name="Normal 10 2" xfId="1470"/>
    <cellStyle name="Normal 10 3" xfId="2775"/>
    <cellStyle name="Normal 11" xfId="1471"/>
    <cellStyle name="Normal 11 2" xfId="1472"/>
    <cellStyle name="Normal 12" xfId="1473"/>
    <cellStyle name="Normal 12 2" xfId="1474"/>
    <cellStyle name="Normal 13" xfId="1475"/>
    <cellStyle name="Normal 13 2" xfId="1476"/>
    <cellStyle name="Normal 14" xfId="1477"/>
    <cellStyle name="Normal 15" xfId="1478"/>
    <cellStyle name="Normal 15 2" xfId="1479"/>
    <cellStyle name="Normal 16" xfId="1480"/>
    <cellStyle name="Normal 16 2" xfId="2774"/>
    <cellStyle name="Normal 16 3" xfId="2696"/>
    <cellStyle name="Normal 17" xfId="1481"/>
    <cellStyle name="Normal 18" xfId="1482"/>
    <cellStyle name="Normal 19" xfId="1483"/>
    <cellStyle name="Normal 2" xfId="1484"/>
    <cellStyle name="Normal 2 10" xfId="1485"/>
    <cellStyle name="Normal 2 11" xfId="1486"/>
    <cellStyle name="Normal 2 12" xfId="1487"/>
    <cellStyle name="Normal 2 13" xfId="1488"/>
    <cellStyle name="Normal 2 2" xfId="1489"/>
    <cellStyle name="Normal 2 2 2" xfId="1490"/>
    <cellStyle name="Normal 2 3" xfId="1491"/>
    <cellStyle name="Normal 2 3 2" xfId="1492"/>
    <cellStyle name="Normal 2 4" xfId="1493"/>
    <cellStyle name="Normal 2 5" xfId="1494"/>
    <cellStyle name="Normal 2 6" xfId="1495"/>
    <cellStyle name="Normal 2 7" xfId="1496"/>
    <cellStyle name="Normal 2 7 2" xfId="1497"/>
    <cellStyle name="Normal 2 7 3" xfId="2773"/>
    <cellStyle name="Normal 2 8" xfId="1498"/>
    <cellStyle name="Normal 2 8 2" xfId="1499"/>
    <cellStyle name="Normal 2 8 3" xfId="2772"/>
    <cellStyle name="Normal 2 9" xfId="1500"/>
    <cellStyle name="Normal 2 9 2" xfId="1501"/>
    <cellStyle name="Normal 2 9 3" xfId="2771"/>
    <cellStyle name="Normal 2_Combinación de negocios - AA-IAMv3" xfId="1502"/>
    <cellStyle name="Normal 20" xfId="1503"/>
    <cellStyle name="Normal 21" xfId="1504"/>
    <cellStyle name="Normal 21 2" xfId="1505"/>
    <cellStyle name="Normal 22" xfId="1506"/>
    <cellStyle name="Normal 22 2" xfId="1507"/>
    <cellStyle name="Normal 23" xfId="1508"/>
    <cellStyle name="Normal 23 2" xfId="1509"/>
    <cellStyle name="Normal 24" xfId="1510"/>
    <cellStyle name="Normal 24 2" xfId="1511"/>
    <cellStyle name="Normal 25" xfId="1512"/>
    <cellStyle name="Normal 25 2" xfId="1513"/>
    <cellStyle name="Normal 26" xfId="1514"/>
    <cellStyle name="Normal 26 2" xfId="1515"/>
    <cellStyle name="Normal 27" xfId="1516"/>
    <cellStyle name="Normal 28" xfId="1517"/>
    <cellStyle name="Normal 29" xfId="1518"/>
    <cellStyle name="Normal 3" xfId="1519"/>
    <cellStyle name="Normal 3 2" xfId="1520"/>
    <cellStyle name="Normal 3 3" xfId="1521"/>
    <cellStyle name="Normal 3 4" xfId="1522"/>
    <cellStyle name="Normal 30" xfId="1523"/>
    <cellStyle name="Normal 31" xfId="1524"/>
    <cellStyle name="Normal 32" xfId="1525"/>
    <cellStyle name="Normal 33" xfId="1526"/>
    <cellStyle name="Normal 34" xfId="2929"/>
    <cellStyle name="Normal 35" xfId="2930"/>
    <cellStyle name="Normal 36" xfId="2931"/>
    <cellStyle name="Normal 37" xfId="2932"/>
    <cellStyle name="Normal 38" xfId="2915"/>
    <cellStyle name="Normal 39" xfId="2933"/>
    <cellStyle name="Normal 4" xfId="1527"/>
    <cellStyle name="Normal 4 2" xfId="1528"/>
    <cellStyle name="Normal 4 3" xfId="1529"/>
    <cellStyle name="Normal 4 4" xfId="2770"/>
    <cellStyle name="Normal 5" xfId="1530"/>
    <cellStyle name="Normal 5 2" xfId="1531"/>
    <cellStyle name="Normal 5 3" xfId="1532"/>
    <cellStyle name="Normal 5 4" xfId="2769"/>
    <cellStyle name="Normal 6" xfId="1533"/>
    <cellStyle name="Normal 6 2" xfId="1534"/>
    <cellStyle name="Normal 6 3" xfId="1535"/>
    <cellStyle name="Normal 7" xfId="1536"/>
    <cellStyle name="Normal 7 2" xfId="1537"/>
    <cellStyle name="Normal 7 3" xfId="1538"/>
    <cellStyle name="Normal 7 4" xfId="2768"/>
    <cellStyle name="Normal 8" xfId="1539"/>
    <cellStyle name="Normal 9" xfId="1540"/>
    <cellStyle name="Normal_Hoja1" xfId="1541"/>
    <cellStyle name="Normal_Hoja3" xfId="1542"/>
    <cellStyle name="Normal_Hoja4" xfId="1543"/>
    <cellStyle name="Normal_Libro1" xfId="1544"/>
    <cellStyle name="Normal_NIC 2 INVENTARIOS" xfId="1545"/>
    <cellStyle name="Normal_Nic37" xfId="1546"/>
    <cellStyle name="Normal_Notas IFRS_formato" xfId="1547"/>
    <cellStyle name="Notas" xfId="2680" builtinId="10" customBuiltin="1"/>
    <cellStyle name="Notas 10" xfId="1548"/>
    <cellStyle name="Notas 10 2" xfId="1549"/>
    <cellStyle name="Notas 10 3" xfId="1550"/>
    <cellStyle name="Notas 10 4" xfId="1551"/>
    <cellStyle name="Notas 10 5" xfId="1552"/>
    <cellStyle name="Notas 10 6" xfId="1553"/>
    <cellStyle name="Notas 10 7" xfId="2767"/>
    <cellStyle name="Notas 11" xfId="1554"/>
    <cellStyle name="Notas 11 2" xfId="2766"/>
    <cellStyle name="Notas 11 3" xfId="2742"/>
    <cellStyle name="Notas 12" xfId="1555"/>
    <cellStyle name="Notas 12 2" xfId="1556"/>
    <cellStyle name="Notas 13" xfId="1557"/>
    <cellStyle name="Notas 14" xfId="1558"/>
    <cellStyle name="Notas 2" xfId="1559"/>
    <cellStyle name="Notas 2 2" xfId="1560"/>
    <cellStyle name="Notas 2 3" xfId="1561"/>
    <cellStyle name="Notas 2 4" xfId="1562"/>
    <cellStyle name="Notas 2 5" xfId="1563"/>
    <cellStyle name="Notas 2 6" xfId="1564"/>
    <cellStyle name="Notas 2 7" xfId="2765"/>
    <cellStyle name="Notas 3" xfId="1565"/>
    <cellStyle name="Notas 3 2" xfId="1566"/>
    <cellStyle name="Notas 3 3" xfId="1567"/>
    <cellStyle name="Notas 3 4" xfId="1568"/>
    <cellStyle name="Notas 3 5" xfId="1569"/>
    <cellStyle name="Notas 3 6" xfId="2764"/>
    <cellStyle name="Notas 4" xfId="1570"/>
    <cellStyle name="Notas 4 2" xfId="1571"/>
    <cellStyle name="Notas 4 3" xfId="1572"/>
    <cellStyle name="Notas 4 4" xfId="1573"/>
    <cellStyle name="Notas 4 5" xfId="1574"/>
    <cellStyle name="Notas 4 6" xfId="2763"/>
    <cellStyle name="Notas 5" xfId="1575"/>
    <cellStyle name="Notas 5 2" xfId="1576"/>
    <cellStyle name="Notas 5 3" xfId="1577"/>
    <cellStyle name="Notas 5 4" xfId="1578"/>
    <cellStyle name="Notas 5 5" xfId="1579"/>
    <cellStyle name="Notas 5 6" xfId="2762"/>
    <cellStyle name="Notas 6" xfId="1580"/>
    <cellStyle name="Notas 6 2" xfId="1581"/>
    <cellStyle name="Notas 6 3" xfId="1582"/>
    <cellStyle name="Notas 6 4" xfId="1583"/>
    <cellStyle name="Notas 6 5" xfId="1584"/>
    <cellStyle name="Notas 7" xfId="1585"/>
    <cellStyle name="Notas 7 2" xfId="1586"/>
    <cellStyle name="Notas 7 3" xfId="1587"/>
    <cellStyle name="Notas 7 4" xfId="1588"/>
    <cellStyle name="Notas 7 5" xfId="1589"/>
    <cellStyle name="Notas 8" xfId="1590"/>
    <cellStyle name="Notas 8 2" xfId="1591"/>
    <cellStyle name="Notas 8 3" xfId="1592"/>
    <cellStyle name="Notas 8 4" xfId="1593"/>
    <cellStyle name="Notas 8 5" xfId="1594"/>
    <cellStyle name="Notas 9" xfId="1595"/>
    <cellStyle name="Notas 9 2" xfId="1596"/>
    <cellStyle name="Notas 9 3" xfId="1597"/>
    <cellStyle name="Notas 9 4" xfId="1598"/>
    <cellStyle name="Notas 9 5" xfId="1599"/>
    <cellStyle name="Note" xfId="1600"/>
    <cellStyle name="Note 2" xfId="1601"/>
    <cellStyle name="Note 3" xfId="1602"/>
    <cellStyle name="Note 4" xfId="1603"/>
    <cellStyle name="Note 5" xfId="1604"/>
    <cellStyle name="Note 6" xfId="1605"/>
    <cellStyle name="Note 7" xfId="1606"/>
    <cellStyle name="Note 8" xfId="1607"/>
    <cellStyle name="Obliczenia" xfId="1608"/>
    <cellStyle name="Output" xfId="1609"/>
    <cellStyle name="Porcen - Estilo2" xfId="1610"/>
    <cellStyle name="Porcentaje" xfId="1611" builtinId="5"/>
    <cellStyle name="Porcentaje 2" xfId="1612"/>
    <cellStyle name="Porcentaje 2 2" xfId="1613"/>
    <cellStyle name="Porcentaje 2 3" xfId="2760"/>
    <cellStyle name="Porcentaje 3" xfId="1614"/>
    <cellStyle name="Porcentaje 4" xfId="2679"/>
    <cellStyle name="Porcentaje 5" xfId="2761"/>
    <cellStyle name="Porcentual 10" xfId="1615"/>
    <cellStyle name="Porcentual 10 2" xfId="1616"/>
    <cellStyle name="Porcentual 10 3" xfId="2759"/>
    <cellStyle name="Porcentual 11" xfId="1617"/>
    <cellStyle name="Porcentual 11 2" xfId="1618"/>
    <cellStyle name="Porcentual 14" xfId="1619"/>
    <cellStyle name="Porcentual 14 2" xfId="1620"/>
    <cellStyle name="Porcentual 15" xfId="1621"/>
    <cellStyle name="Porcentual 16" xfId="1622"/>
    <cellStyle name="Porcentual 17" xfId="1623"/>
    <cellStyle name="Porcentual 18" xfId="1624"/>
    <cellStyle name="Porcentual 2" xfId="1625"/>
    <cellStyle name="Porcentual 2 2" xfId="1626"/>
    <cellStyle name="Porcentual 2 2 2" xfId="1627"/>
    <cellStyle name="Porcentual 2 2 3" xfId="2758"/>
    <cellStyle name="Porcentual 3" xfId="1628"/>
    <cellStyle name="Porcentual 4" xfId="1629"/>
    <cellStyle name="Porcentual 4 2" xfId="1630"/>
    <cellStyle name="Porcentual 5" xfId="1631"/>
    <cellStyle name="Porcentual 5 2" xfId="1632"/>
    <cellStyle name="Porcentual 6" xfId="1633"/>
    <cellStyle name="Porcentual 7" xfId="1634"/>
    <cellStyle name="Porcentual 7 2" xfId="1635"/>
    <cellStyle name="Porcentual 8" xfId="1636"/>
    <cellStyle name="Porcentual 8 2" xfId="1637"/>
    <cellStyle name="Porcentual 9" xfId="1638"/>
    <cellStyle name="Punto" xfId="1639"/>
    <cellStyle name="Punto0" xfId="1640"/>
    <cellStyle name="Punto0 - Estilo1" xfId="1641"/>
    <cellStyle name="Punto0 - Estilo4" xfId="1642"/>
    <cellStyle name="Punto0_Agbar Chile S.A. dic 2004.(Def.)" xfId="1643"/>
    <cellStyle name="Punto1 - Estilo1" xfId="1644"/>
    <cellStyle name="Salida" xfId="1645" builtinId="21" customBuiltin="1"/>
    <cellStyle name="Salida 10" xfId="1646"/>
    <cellStyle name="Salida 10 2" xfId="1647"/>
    <cellStyle name="Salida 10 3" xfId="1648"/>
    <cellStyle name="Salida 10 4" xfId="1649"/>
    <cellStyle name="Salida 10 5" xfId="1650"/>
    <cellStyle name="Salida 10 6" xfId="1651"/>
    <cellStyle name="Salida 10 7" xfId="2757"/>
    <cellStyle name="Salida 10 8" xfId="2743"/>
    <cellStyle name="Salida 11" xfId="1652"/>
    <cellStyle name="Salida 12" xfId="1653"/>
    <cellStyle name="Salida 13" xfId="1654"/>
    <cellStyle name="Salida 14" xfId="1655"/>
    <cellStyle name="Salida 2" xfId="1656"/>
    <cellStyle name="Salida 2 2" xfId="1657"/>
    <cellStyle name="Salida 2 3" xfId="1658"/>
    <cellStyle name="Salida 2 4" xfId="1659"/>
    <cellStyle name="Salida 2 5" xfId="1660"/>
    <cellStyle name="Salida 2 6" xfId="1661"/>
    <cellStyle name="Salida 2 7" xfId="2756"/>
    <cellStyle name="Salida 3" xfId="1662"/>
    <cellStyle name="Salida 3 2" xfId="1663"/>
    <cellStyle name="Salida 3 3" xfId="1664"/>
    <cellStyle name="Salida 3 4" xfId="1665"/>
    <cellStyle name="Salida 3 5" xfId="1666"/>
    <cellStyle name="Salida 3 6" xfId="2755"/>
    <cellStyle name="Salida 4" xfId="1667"/>
    <cellStyle name="Salida 4 2" xfId="1668"/>
    <cellStyle name="Salida 4 3" xfId="1669"/>
    <cellStyle name="Salida 4 4" xfId="1670"/>
    <cellStyle name="Salida 4 5" xfId="1671"/>
    <cellStyle name="Salida 4 6" xfId="2754"/>
    <cellStyle name="Salida 5" xfId="1672"/>
    <cellStyle name="Salida 5 2" xfId="1673"/>
    <cellStyle name="Salida 5 3" xfId="1674"/>
    <cellStyle name="Salida 5 4" xfId="1675"/>
    <cellStyle name="Salida 5 5" xfId="1676"/>
    <cellStyle name="Salida 5 6" xfId="2753"/>
    <cellStyle name="Salida 6" xfId="1677"/>
    <cellStyle name="Salida 6 2" xfId="1678"/>
    <cellStyle name="Salida 6 3" xfId="1679"/>
    <cellStyle name="Salida 6 4" xfId="1680"/>
    <cellStyle name="Salida 6 5" xfId="1681"/>
    <cellStyle name="Salida 7" xfId="1682"/>
    <cellStyle name="Salida 7 2" xfId="1683"/>
    <cellStyle name="Salida 7 3" xfId="1684"/>
    <cellStyle name="Salida 7 4" xfId="1685"/>
    <cellStyle name="Salida 7 5" xfId="1686"/>
    <cellStyle name="Salida 8" xfId="1687"/>
    <cellStyle name="Salida 8 2" xfId="1688"/>
    <cellStyle name="Salida 8 3" xfId="1689"/>
    <cellStyle name="Salida 8 4" xfId="1690"/>
    <cellStyle name="Salida 8 5" xfId="1691"/>
    <cellStyle name="Salida 9" xfId="1692"/>
    <cellStyle name="Salida 9 2" xfId="1693"/>
    <cellStyle name="Salida 9 3" xfId="1694"/>
    <cellStyle name="Salida 9 4" xfId="1695"/>
    <cellStyle name="Salida 9 5" xfId="1696"/>
    <cellStyle name="SAPBEXaggData" xfId="1697"/>
    <cellStyle name="SAPBEXaggData 10" xfId="1698"/>
    <cellStyle name="SAPBEXaggData 11" xfId="1699"/>
    <cellStyle name="SAPBEXaggData 12" xfId="1700"/>
    <cellStyle name="SAPBEXaggData 13" xfId="1701"/>
    <cellStyle name="SAPBEXaggData 2" xfId="1702"/>
    <cellStyle name="SAPBEXaggData 2 2" xfId="1703"/>
    <cellStyle name="SAPBEXaggData 2 2 2" xfId="1704"/>
    <cellStyle name="SAPBEXaggData 3" xfId="1705"/>
    <cellStyle name="SAPBEXaggData 4" xfId="1706"/>
    <cellStyle name="SAPBEXaggData 5" xfId="1707"/>
    <cellStyle name="SAPBEXaggData 6" xfId="1708"/>
    <cellStyle name="SAPBEXaggData 7" xfId="1709"/>
    <cellStyle name="SAPBEXaggData 8" xfId="1710"/>
    <cellStyle name="SAPBEXaggData 9" xfId="1711"/>
    <cellStyle name="SAPBEXaggData_gxaccion, 68" xfId="1712"/>
    <cellStyle name="SAPBEXaggDataEmph" xfId="1713"/>
    <cellStyle name="SAPBEXaggDataEmph 10" xfId="1714"/>
    <cellStyle name="SAPBEXaggDataEmph 11" xfId="1715"/>
    <cellStyle name="SAPBEXaggDataEmph 2" xfId="1716"/>
    <cellStyle name="SAPBEXaggDataEmph 2 2" xfId="1717"/>
    <cellStyle name="SAPBEXaggDataEmph 2 2 2" xfId="1718"/>
    <cellStyle name="SAPBEXaggDataEmph 3" xfId="1719"/>
    <cellStyle name="SAPBEXaggDataEmph 4" xfId="1720"/>
    <cellStyle name="SAPBEXaggDataEmph 5" xfId="1721"/>
    <cellStyle name="SAPBEXaggDataEmph 6" xfId="1722"/>
    <cellStyle name="SAPBEXaggDataEmph 7" xfId="1723"/>
    <cellStyle name="SAPBEXaggDataEmph 8" xfId="1724"/>
    <cellStyle name="SAPBEXaggDataEmph 9" xfId="1725"/>
    <cellStyle name="SAPBEXaggDataEmph_valor justo.junio2010" xfId="1726"/>
    <cellStyle name="SAPBEXaggItem" xfId="1727"/>
    <cellStyle name="SAPBEXaggItem 10" xfId="1728"/>
    <cellStyle name="SAPBEXaggItem 11" xfId="1729"/>
    <cellStyle name="SAPBEXaggItem 12" xfId="1730"/>
    <cellStyle name="SAPBEXaggItem 13" xfId="1731"/>
    <cellStyle name="SAPBEXaggItem 2" xfId="1732"/>
    <cellStyle name="SAPBEXaggItem 2 2" xfId="1733"/>
    <cellStyle name="SAPBEXaggItem 2 2 2" xfId="1734"/>
    <cellStyle name="SAPBEXaggItem 3" xfId="1735"/>
    <cellStyle name="SAPBEXaggItem 4" xfId="1736"/>
    <cellStyle name="SAPBEXaggItem 5" xfId="1737"/>
    <cellStyle name="SAPBEXaggItem 6" xfId="1738"/>
    <cellStyle name="SAPBEXaggItem 7" xfId="1739"/>
    <cellStyle name="SAPBEXaggItem 8" xfId="1740"/>
    <cellStyle name="SAPBEXaggItem 9" xfId="1741"/>
    <cellStyle name="SAPBEXaggItem_gxaccion, 68" xfId="1742"/>
    <cellStyle name="SAPBEXaggItemX" xfId="1743"/>
    <cellStyle name="SAPBEXaggItemX 10" xfId="1744"/>
    <cellStyle name="SAPBEXaggItemX 11" xfId="1745"/>
    <cellStyle name="SAPBEXaggItemX 2" xfId="1746"/>
    <cellStyle name="SAPBEXaggItemX 2 2" xfId="1747"/>
    <cellStyle name="SAPBEXaggItemX 2 2 2" xfId="1748"/>
    <cellStyle name="SAPBEXaggItemX 3" xfId="1749"/>
    <cellStyle name="SAPBEXaggItemX 4" xfId="1750"/>
    <cellStyle name="SAPBEXaggItemX 5" xfId="1751"/>
    <cellStyle name="SAPBEXaggItemX 6" xfId="1752"/>
    <cellStyle name="SAPBEXaggItemX 7" xfId="1753"/>
    <cellStyle name="SAPBEXaggItemX 8" xfId="1754"/>
    <cellStyle name="SAPBEXaggItemX 9" xfId="1755"/>
    <cellStyle name="SAPBEXaggItemX_valor justo.junio2010" xfId="1756"/>
    <cellStyle name="SAPBEXchaText" xfId="1757"/>
    <cellStyle name="SAPBEXchaText 10" xfId="1758"/>
    <cellStyle name="SAPBEXchaText 11" xfId="1759"/>
    <cellStyle name="SAPBEXchaText 12" xfId="1760"/>
    <cellStyle name="SAPBEXchaText 13" xfId="1761"/>
    <cellStyle name="SAPBEXchaText 2" xfId="1762"/>
    <cellStyle name="SAPBEXchaText 2 2" xfId="1763"/>
    <cellStyle name="SAPBEXchaText 2 2 2" xfId="1764"/>
    <cellStyle name="SAPBEXchaText 3" xfId="1765"/>
    <cellStyle name="SAPBEXchaText 4" xfId="1766"/>
    <cellStyle name="SAPBEXchaText 5" xfId="1767"/>
    <cellStyle name="SAPBEXchaText 6" xfId="1768"/>
    <cellStyle name="SAPBEXchaText 7" xfId="1769"/>
    <cellStyle name="SAPBEXchaText 8" xfId="1770"/>
    <cellStyle name="SAPBEXchaText 9" xfId="1771"/>
    <cellStyle name="SAPBEXchaText_gxaccion, 68" xfId="1772"/>
    <cellStyle name="SAPBEXexcBad7" xfId="1773"/>
    <cellStyle name="SAPBEXexcBad7 10" xfId="1774"/>
    <cellStyle name="SAPBEXexcBad7 11" xfId="1775"/>
    <cellStyle name="SAPBEXexcBad7 2" xfId="1776"/>
    <cellStyle name="SAPBEXexcBad7 2 2" xfId="1777"/>
    <cellStyle name="SAPBEXexcBad7 2 2 2" xfId="1778"/>
    <cellStyle name="SAPBEXexcBad7 3" xfId="1779"/>
    <cellStyle name="SAPBEXexcBad7 4" xfId="1780"/>
    <cellStyle name="SAPBEXexcBad7 5" xfId="1781"/>
    <cellStyle name="SAPBEXexcBad7 6" xfId="1782"/>
    <cellStyle name="SAPBEXexcBad7 7" xfId="1783"/>
    <cellStyle name="SAPBEXexcBad7 8" xfId="1784"/>
    <cellStyle name="SAPBEXexcBad7 9" xfId="1785"/>
    <cellStyle name="SAPBEXexcBad7_gxaccion, 68" xfId="1786"/>
    <cellStyle name="SAPBEXexcBad8" xfId="1787"/>
    <cellStyle name="SAPBEXexcBad8 10" xfId="1788"/>
    <cellStyle name="SAPBEXexcBad8 11" xfId="1789"/>
    <cellStyle name="SAPBEXexcBad8 2" xfId="1790"/>
    <cellStyle name="SAPBEXexcBad8 2 2" xfId="1791"/>
    <cellStyle name="SAPBEXexcBad8 2 2 2" xfId="1792"/>
    <cellStyle name="SAPBEXexcBad8 3" xfId="1793"/>
    <cellStyle name="SAPBEXexcBad8 4" xfId="1794"/>
    <cellStyle name="SAPBEXexcBad8 5" xfId="1795"/>
    <cellStyle name="SAPBEXexcBad8 6" xfId="1796"/>
    <cellStyle name="SAPBEXexcBad8 7" xfId="1797"/>
    <cellStyle name="SAPBEXexcBad8 8" xfId="1798"/>
    <cellStyle name="SAPBEXexcBad8 9" xfId="1799"/>
    <cellStyle name="SAPBEXexcBad8_gxaccion, 68" xfId="1800"/>
    <cellStyle name="SAPBEXexcBad9" xfId="1801"/>
    <cellStyle name="SAPBEXexcBad9 10" xfId="1802"/>
    <cellStyle name="SAPBEXexcBad9 11" xfId="1803"/>
    <cellStyle name="SAPBEXexcBad9 2" xfId="1804"/>
    <cellStyle name="SAPBEXexcBad9 2 2" xfId="1805"/>
    <cellStyle name="SAPBEXexcBad9 2 2 2" xfId="1806"/>
    <cellStyle name="SAPBEXexcBad9 3" xfId="1807"/>
    <cellStyle name="SAPBEXexcBad9 4" xfId="1808"/>
    <cellStyle name="SAPBEXexcBad9 5" xfId="1809"/>
    <cellStyle name="SAPBEXexcBad9 6" xfId="1810"/>
    <cellStyle name="SAPBEXexcBad9 7" xfId="1811"/>
    <cellStyle name="SAPBEXexcBad9 8" xfId="1812"/>
    <cellStyle name="SAPBEXexcBad9 9" xfId="1813"/>
    <cellStyle name="SAPBEXexcBad9_gxaccion, 68" xfId="1814"/>
    <cellStyle name="SAPBEXexcCritical4" xfId="1815"/>
    <cellStyle name="SAPBEXexcCritical4 10" xfId="1816"/>
    <cellStyle name="SAPBEXexcCritical4 11" xfId="1817"/>
    <cellStyle name="SAPBEXexcCritical4 2" xfId="1818"/>
    <cellStyle name="SAPBEXexcCritical4 2 2" xfId="1819"/>
    <cellStyle name="SAPBEXexcCritical4 2 2 2" xfId="1820"/>
    <cellStyle name="SAPBEXexcCritical4 3" xfId="1821"/>
    <cellStyle name="SAPBEXexcCritical4 4" xfId="1822"/>
    <cellStyle name="SAPBEXexcCritical4 5" xfId="1823"/>
    <cellStyle name="SAPBEXexcCritical4 6" xfId="1824"/>
    <cellStyle name="SAPBEXexcCritical4 7" xfId="1825"/>
    <cellStyle name="SAPBEXexcCritical4 8" xfId="1826"/>
    <cellStyle name="SAPBEXexcCritical4 9" xfId="1827"/>
    <cellStyle name="SAPBEXexcCritical4_gxaccion, 68" xfId="1828"/>
    <cellStyle name="SAPBEXexcCritical5" xfId="1829"/>
    <cellStyle name="SAPBEXexcCritical5 10" xfId="1830"/>
    <cellStyle name="SAPBEXexcCritical5 11" xfId="1831"/>
    <cellStyle name="SAPBEXexcCritical5 2" xfId="1832"/>
    <cellStyle name="SAPBEXexcCritical5 2 2" xfId="1833"/>
    <cellStyle name="SAPBEXexcCritical5 2 2 2" xfId="1834"/>
    <cellStyle name="SAPBEXexcCritical5 3" xfId="1835"/>
    <cellStyle name="SAPBEXexcCritical5 4" xfId="1836"/>
    <cellStyle name="SAPBEXexcCritical5 5" xfId="1837"/>
    <cellStyle name="SAPBEXexcCritical5 6" xfId="1838"/>
    <cellStyle name="SAPBEXexcCritical5 7" xfId="1839"/>
    <cellStyle name="SAPBEXexcCritical5 8" xfId="1840"/>
    <cellStyle name="SAPBEXexcCritical5 9" xfId="1841"/>
    <cellStyle name="SAPBEXexcCritical5_gxaccion, 68" xfId="1842"/>
    <cellStyle name="SAPBEXexcCritical6" xfId="1843"/>
    <cellStyle name="SAPBEXexcCritical6 10" xfId="1844"/>
    <cellStyle name="SAPBEXexcCritical6 11" xfId="1845"/>
    <cellStyle name="SAPBEXexcCritical6 2" xfId="1846"/>
    <cellStyle name="SAPBEXexcCritical6 2 2" xfId="1847"/>
    <cellStyle name="SAPBEXexcCritical6 2 2 2" xfId="1848"/>
    <cellStyle name="SAPBEXexcCritical6 3" xfId="1849"/>
    <cellStyle name="SAPBEXexcCritical6 4" xfId="1850"/>
    <cellStyle name="SAPBEXexcCritical6 5" xfId="1851"/>
    <cellStyle name="SAPBEXexcCritical6 6" xfId="1852"/>
    <cellStyle name="SAPBEXexcCritical6 7" xfId="1853"/>
    <cellStyle name="SAPBEXexcCritical6 8" xfId="1854"/>
    <cellStyle name="SAPBEXexcCritical6 9" xfId="1855"/>
    <cellStyle name="SAPBEXexcCritical6_gxaccion, 68" xfId="1856"/>
    <cellStyle name="SAPBEXexcGood1" xfId="1857"/>
    <cellStyle name="SAPBEXexcGood1 10" xfId="1858"/>
    <cellStyle name="SAPBEXexcGood1 11" xfId="1859"/>
    <cellStyle name="SAPBEXexcGood1 2" xfId="1860"/>
    <cellStyle name="SAPBEXexcGood1 2 2" xfId="1861"/>
    <cellStyle name="SAPBEXexcGood1 2 2 2" xfId="1862"/>
    <cellStyle name="SAPBEXexcGood1 3" xfId="1863"/>
    <cellStyle name="SAPBEXexcGood1 4" xfId="1864"/>
    <cellStyle name="SAPBEXexcGood1 5" xfId="1865"/>
    <cellStyle name="SAPBEXexcGood1 6" xfId="1866"/>
    <cellStyle name="SAPBEXexcGood1 7" xfId="1867"/>
    <cellStyle name="SAPBEXexcGood1 8" xfId="1868"/>
    <cellStyle name="SAPBEXexcGood1 9" xfId="1869"/>
    <cellStyle name="SAPBEXexcGood1_gxaccion, 68" xfId="1870"/>
    <cellStyle name="SAPBEXexcGood2" xfId="1871"/>
    <cellStyle name="SAPBEXexcGood2 10" xfId="1872"/>
    <cellStyle name="SAPBEXexcGood2 11" xfId="1873"/>
    <cellStyle name="SAPBEXexcGood2 2" xfId="1874"/>
    <cellStyle name="SAPBEXexcGood2 2 2" xfId="1875"/>
    <cellStyle name="SAPBEXexcGood2 2 2 2" xfId="1876"/>
    <cellStyle name="SAPBEXexcGood2 3" xfId="1877"/>
    <cellStyle name="SAPBEXexcGood2 4" xfId="1878"/>
    <cellStyle name="SAPBEXexcGood2 5" xfId="1879"/>
    <cellStyle name="SAPBEXexcGood2 6" xfId="1880"/>
    <cellStyle name="SAPBEXexcGood2 7" xfId="1881"/>
    <cellStyle name="SAPBEXexcGood2 8" xfId="1882"/>
    <cellStyle name="SAPBEXexcGood2 9" xfId="1883"/>
    <cellStyle name="SAPBEXexcGood2_gxaccion, 68" xfId="1884"/>
    <cellStyle name="SAPBEXexcGood3" xfId="1885"/>
    <cellStyle name="SAPBEXexcGood3 10" xfId="1886"/>
    <cellStyle name="SAPBEXexcGood3 11" xfId="1887"/>
    <cellStyle name="SAPBEXexcGood3 2" xfId="1888"/>
    <cellStyle name="SAPBEXexcGood3 2 2" xfId="1889"/>
    <cellStyle name="SAPBEXexcGood3 2 2 2" xfId="1890"/>
    <cellStyle name="SAPBEXexcGood3 3" xfId="1891"/>
    <cellStyle name="SAPBEXexcGood3 4" xfId="1892"/>
    <cellStyle name="SAPBEXexcGood3 5" xfId="1893"/>
    <cellStyle name="SAPBEXexcGood3 6" xfId="1894"/>
    <cellStyle name="SAPBEXexcGood3 7" xfId="1895"/>
    <cellStyle name="SAPBEXexcGood3 8" xfId="1896"/>
    <cellStyle name="SAPBEXexcGood3 9" xfId="1897"/>
    <cellStyle name="SAPBEXexcGood3_gxaccion, 68" xfId="1898"/>
    <cellStyle name="SAPBEXfilterDrill" xfId="1899"/>
    <cellStyle name="SAPBEXfilterDrill 10" xfId="1900"/>
    <cellStyle name="SAPBEXfilterDrill 11" xfId="1901"/>
    <cellStyle name="SAPBEXfilterDrill 2" xfId="1902"/>
    <cellStyle name="SAPBEXfilterDrill 2 2" xfId="1903"/>
    <cellStyle name="SAPBEXfilterDrill 2 2 2" xfId="1904"/>
    <cellStyle name="SAPBEXfilterDrill 3" xfId="1905"/>
    <cellStyle name="SAPBEXfilterDrill 4" xfId="1906"/>
    <cellStyle name="SAPBEXfilterDrill 5" xfId="1907"/>
    <cellStyle name="SAPBEXfilterDrill 6" xfId="1908"/>
    <cellStyle name="SAPBEXfilterDrill 7" xfId="1909"/>
    <cellStyle name="SAPBEXfilterDrill 8" xfId="1910"/>
    <cellStyle name="SAPBEXfilterDrill 9" xfId="1911"/>
    <cellStyle name="SAPBEXfilterDrill_gxaccion, 68" xfId="1912"/>
    <cellStyle name="SAPBEXfilterItem" xfId="1913"/>
    <cellStyle name="SAPBEXfilterItem 10" xfId="1914"/>
    <cellStyle name="SAPBEXfilterItem 11" xfId="1915"/>
    <cellStyle name="SAPBEXfilterItem 2" xfId="1916"/>
    <cellStyle name="SAPBEXfilterItem 2 2" xfId="1917"/>
    <cellStyle name="SAPBEXfilterItem 2 2 2" xfId="1918"/>
    <cellStyle name="SAPBEXfilterItem 3" xfId="1919"/>
    <cellStyle name="SAPBEXfilterItem 4" xfId="1920"/>
    <cellStyle name="SAPBEXfilterItem 5" xfId="1921"/>
    <cellStyle name="SAPBEXfilterItem 6" xfId="1922"/>
    <cellStyle name="SAPBEXfilterItem 7" xfId="1923"/>
    <cellStyle name="SAPBEXfilterItem 8" xfId="1924"/>
    <cellStyle name="SAPBEXfilterItem 9" xfId="1925"/>
    <cellStyle name="SAPBEXfilterText" xfId="1926"/>
    <cellStyle name="SAPBEXfilterText 10" xfId="1927"/>
    <cellStyle name="SAPBEXfilterText 11" xfId="1928"/>
    <cellStyle name="SAPBEXfilterText 2" xfId="1929"/>
    <cellStyle name="SAPBEXfilterText 2 2" xfId="1930"/>
    <cellStyle name="SAPBEXfilterText 2 2 2" xfId="1931"/>
    <cellStyle name="SAPBEXfilterText 3" xfId="1932"/>
    <cellStyle name="SAPBEXfilterText 4" xfId="1933"/>
    <cellStyle name="SAPBEXfilterText 5" xfId="1934"/>
    <cellStyle name="SAPBEXfilterText 6" xfId="1935"/>
    <cellStyle name="SAPBEXfilterText 7" xfId="1936"/>
    <cellStyle name="SAPBEXfilterText 8" xfId="1937"/>
    <cellStyle name="SAPBEXfilterText 9" xfId="1938"/>
    <cellStyle name="SAPBEXformats" xfId="1939"/>
    <cellStyle name="SAPBEXformats 10" xfId="1940"/>
    <cellStyle name="SAPBEXformats 11" xfId="1941"/>
    <cellStyle name="SAPBEXformats 2" xfId="1942"/>
    <cellStyle name="SAPBEXformats 2 2" xfId="1943"/>
    <cellStyle name="SAPBEXformats 2 2 2" xfId="1944"/>
    <cellStyle name="SAPBEXformats 3" xfId="1945"/>
    <cellStyle name="SAPBEXformats 4" xfId="1946"/>
    <cellStyle name="SAPBEXformats 5" xfId="1947"/>
    <cellStyle name="SAPBEXformats 6" xfId="1948"/>
    <cellStyle name="SAPBEXformats 7" xfId="1949"/>
    <cellStyle name="SAPBEXformats 8" xfId="1950"/>
    <cellStyle name="SAPBEXformats 9" xfId="1951"/>
    <cellStyle name="SAPBEXformats_gxaccion, 68" xfId="1952"/>
    <cellStyle name="SAPBEXheaderItem" xfId="1953"/>
    <cellStyle name="SAPBEXheaderItem 10" xfId="1954"/>
    <cellStyle name="SAPBEXheaderItem 11" xfId="1955"/>
    <cellStyle name="SAPBEXheaderItem 2" xfId="1956"/>
    <cellStyle name="SAPBEXheaderItem 2 2" xfId="1957"/>
    <cellStyle name="SAPBEXheaderItem 2 2 2" xfId="1958"/>
    <cellStyle name="SAPBEXheaderItem 3" xfId="1959"/>
    <cellStyle name="SAPBEXheaderItem 4" xfId="1960"/>
    <cellStyle name="SAPBEXheaderItem 5" xfId="1961"/>
    <cellStyle name="SAPBEXheaderItem 6" xfId="1962"/>
    <cellStyle name="SAPBEXheaderItem 7" xfId="1963"/>
    <cellStyle name="SAPBEXheaderItem 8" xfId="1964"/>
    <cellStyle name="SAPBEXheaderItem 9" xfId="1965"/>
    <cellStyle name="SAPBEXheaderItem_gxaccion, 68" xfId="1966"/>
    <cellStyle name="SAPBEXheaderText" xfId="1967"/>
    <cellStyle name="SAPBEXheaderText 10" xfId="1968"/>
    <cellStyle name="SAPBEXheaderText 11" xfId="1969"/>
    <cellStyle name="SAPBEXheaderText 2" xfId="1970"/>
    <cellStyle name="SAPBEXheaderText 2 2" xfId="1971"/>
    <cellStyle name="SAPBEXheaderText 2 2 2" xfId="1972"/>
    <cellStyle name="SAPBEXheaderText 3" xfId="1973"/>
    <cellStyle name="SAPBEXheaderText 4" xfId="1974"/>
    <cellStyle name="SAPBEXheaderText 5" xfId="1975"/>
    <cellStyle name="SAPBEXheaderText 6" xfId="1976"/>
    <cellStyle name="SAPBEXheaderText 7" xfId="1977"/>
    <cellStyle name="SAPBEXheaderText 8" xfId="1978"/>
    <cellStyle name="SAPBEXheaderText 9" xfId="1979"/>
    <cellStyle name="SAPBEXheaderText_gxaccion, 68" xfId="1980"/>
    <cellStyle name="SAPBEXHLevel0" xfId="1981"/>
    <cellStyle name="SAPBEXHLevel0 10" xfId="1982"/>
    <cellStyle name="SAPBEXHLevel0 11" xfId="1983"/>
    <cellStyle name="SAPBEXHLevel0 12" xfId="1984"/>
    <cellStyle name="SAPBEXHLevel0 13" xfId="1985"/>
    <cellStyle name="SAPBEXHLevel0 2" xfId="1986"/>
    <cellStyle name="SAPBEXHLevel0 2 2" xfId="1987"/>
    <cellStyle name="SAPBEXHLevel0 2 2 2" xfId="1988"/>
    <cellStyle name="SAPBEXHLevel0 3" xfId="1989"/>
    <cellStyle name="SAPBEXHLevel0 4" xfId="1990"/>
    <cellStyle name="SAPBEXHLevel0 5" xfId="1991"/>
    <cellStyle name="SAPBEXHLevel0 6" xfId="1992"/>
    <cellStyle name="SAPBEXHLevel0 7" xfId="1993"/>
    <cellStyle name="SAPBEXHLevel0 8" xfId="1994"/>
    <cellStyle name="SAPBEXHLevel0 9" xfId="1995"/>
    <cellStyle name="SAPBEXHLevel0_gxaccion, 68" xfId="1996"/>
    <cellStyle name="SAPBEXHLevel0X" xfId="1997"/>
    <cellStyle name="SAPBEXHLevel0X 10" xfId="1998"/>
    <cellStyle name="SAPBEXHLevel0X 11" xfId="1999"/>
    <cellStyle name="SAPBEXHLevel0X 2" xfId="2000"/>
    <cellStyle name="SAPBEXHLevel0X 2 2" xfId="2001"/>
    <cellStyle name="SAPBEXHLevel0X 2 2 2" xfId="2002"/>
    <cellStyle name="SAPBEXHLevel0X 2 3" xfId="2003"/>
    <cellStyle name="SAPBEXHLevel0X 2 4" xfId="2004"/>
    <cellStyle name="SAPBEXHLevel0X 2 5" xfId="2005"/>
    <cellStyle name="SAPBEXHLevel0X 3" xfId="2006"/>
    <cellStyle name="SAPBEXHLevel0X 3 2" xfId="2007"/>
    <cellStyle name="SAPBEXHLevel0X 3 3" xfId="2008"/>
    <cellStyle name="SAPBEXHLevel0X 3 4" xfId="2009"/>
    <cellStyle name="SAPBEXHLevel0X 3 5" xfId="2010"/>
    <cellStyle name="SAPBEXHLevel0X 4" xfId="2011"/>
    <cellStyle name="SAPBEXHLevel0X 4 2" xfId="2012"/>
    <cellStyle name="SAPBEXHLevel0X 4 3" xfId="2013"/>
    <cellStyle name="SAPBEXHLevel0X 4 4" xfId="2014"/>
    <cellStyle name="SAPBEXHLevel0X 4 5" xfId="2015"/>
    <cellStyle name="SAPBEXHLevel0X 5" xfId="2016"/>
    <cellStyle name="SAPBEXHLevel0X 5 2" xfId="2017"/>
    <cellStyle name="SAPBEXHLevel0X 5 3" xfId="2018"/>
    <cellStyle name="SAPBEXHLevel0X 5 4" xfId="2019"/>
    <cellStyle name="SAPBEXHLevel0X 5 5" xfId="2020"/>
    <cellStyle name="SAPBEXHLevel0X 6" xfId="2021"/>
    <cellStyle name="SAPBEXHLevel0X 6 2" xfId="2022"/>
    <cellStyle name="SAPBEXHLevel0X 6 3" xfId="2023"/>
    <cellStyle name="SAPBEXHLevel0X 6 4" xfId="2024"/>
    <cellStyle name="SAPBEXHLevel0X 6 5" xfId="2025"/>
    <cellStyle name="SAPBEXHLevel0X 7" xfId="2026"/>
    <cellStyle name="SAPBEXHLevel0X 7 2" xfId="2027"/>
    <cellStyle name="SAPBEXHLevel0X 7 3" xfId="2028"/>
    <cellStyle name="SAPBEXHLevel0X 7 4" xfId="2029"/>
    <cellStyle name="SAPBEXHLevel0X 7 5" xfId="2030"/>
    <cellStyle name="SAPBEXHLevel0X 8" xfId="2031"/>
    <cellStyle name="SAPBEXHLevel0X 9" xfId="2032"/>
    <cellStyle name="SAPBEXHLevel0X_gxaccion, 68" xfId="2033"/>
    <cellStyle name="SAPBEXHLevel1" xfId="2034"/>
    <cellStyle name="SAPBEXHLevel1 10" xfId="2035"/>
    <cellStyle name="SAPBEXHLevel1 11" xfId="2036"/>
    <cellStyle name="SAPBEXHLevel1 12" xfId="2037"/>
    <cellStyle name="SAPBEXHLevel1 13" xfId="2038"/>
    <cellStyle name="SAPBEXHLevel1 2" xfId="2039"/>
    <cellStyle name="SAPBEXHLevel1 2 2" xfId="2040"/>
    <cellStyle name="SAPBEXHLevel1 2 2 2" xfId="2041"/>
    <cellStyle name="SAPBEXHLevel1 3" xfId="2042"/>
    <cellStyle name="SAPBEXHLevel1 4" xfId="2043"/>
    <cellStyle name="SAPBEXHLevel1 5" xfId="2044"/>
    <cellStyle name="SAPBEXHLevel1 6" xfId="2045"/>
    <cellStyle name="SAPBEXHLevel1 7" xfId="2046"/>
    <cellStyle name="SAPBEXHLevel1 8" xfId="2047"/>
    <cellStyle name="SAPBEXHLevel1 9" xfId="2048"/>
    <cellStyle name="SAPBEXHLevel1_gxaccion, 68" xfId="2049"/>
    <cellStyle name="SAPBEXHLevel1X" xfId="2050"/>
    <cellStyle name="SAPBEXHLevel1X 10" xfId="2051"/>
    <cellStyle name="SAPBEXHLevel1X 11" xfId="2052"/>
    <cellStyle name="SAPBEXHLevel1X 2" xfId="2053"/>
    <cellStyle name="SAPBEXHLevel1X 2 2" xfId="2054"/>
    <cellStyle name="SAPBEXHLevel1X 2 2 2" xfId="2055"/>
    <cellStyle name="SAPBEXHLevel1X 2 3" xfId="2056"/>
    <cellStyle name="SAPBEXHLevel1X 2 4" xfId="2057"/>
    <cellStyle name="SAPBEXHLevel1X 2 5" xfId="2058"/>
    <cellStyle name="SAPBEXHLevel1X 3" xfId="2059"/>
    <cellStyle name="SAPBEXHLevel1X 3 2" xfId="2060"/>
    <cellStyle name="SAPBEXHLevel1X 3 3" xfId="2061"/>
    <cellStyle name="SAPBEXHLevel1X 3 4" xfId="2062"/>
    <cellStyle name="SAPBEXHLevel1X 3 5" xfId="2063"/>
    <cellStyle name="SAPBEXHLevel1X 4" xfId="2064"/>
    <cellStyle name="SAPBEXHLevel1X 4 2" xfId="2065"/>
    <cellStyle name="SAPBEXHLevel1X 4 3" xfId="2066"/>
    <cellStyle name="SAPBEXHLevel1X 4 4" xfId="2067"/>
    <cellStyle name="SAPBEXHLevel1X 4 5" xfId="2068"/>
    <cellStyle name="SAPBEXHLevel1X 5" xfId="2069"/>
    <cellStyle name="SAPBEXHLevel1X 5 2" xfId="2070"/>
    <cellStyle name="SAPBEXHLevel1X 5 3" xfId="2071"/>
    <cellStyle name="SAPBEXHLevel1X 5 4" xfId="2072"/>
    <cellStyle name="SAPBEXHLevel1X 5 5" xfId="2073"/>
    <cellStyle name="SAPBEXHLevel1X 6" xfId="2074"/>
    <cellStyle name="SAPBEXHLevel1X 6 2" xfId="2075"/>
    <cellStyle name="SAPBEXHLevel1X 6 3" xfId="2076"/>
    <cellStyle name="SAPBEXHLevel1X 6 4" xfId="2077"/>
    <cellStyle name="SAPBEXHLevel1X 6 5" xfId="2078"/>
    <cellStyle name="SAPBEXHLevel1X 7" xfId="2079"/>
    <cellStyle name="SAPBEXHLevel1X 7 2" xfId="2080"/>
    <cellStyle name="SAPBEXHLevel1X 7 3" xfId="2081"/>
    <cellStyle name="SAPBEXHLevel1X 7 4" xfId="2082"/>
    <cellStyle name="SAPBEXHLevel1X 7 5" xfId="2083"/>
    <cellStyle name="SAPBEXHLevel1X 8" xfId="2084"/>
    <cellStyle name="SAPBEXHLevel1X 9" xfId="2085"/>
    <cellStyle name="SAPBEXHLevel1X_gxaccion, 68" xfId="2086"/>
    <cellStyle name="SAPBEXHLevel2" xfId="2087"/>
    <cellStyle name="SAPBEXHLevel2 10" xfId="2088"/>
    <cellStyle name="SAPBEXHLevel2 11" xfId="2089"/>
    <cellStyle name="SAPBEXHLevel2 12" xfId="2090"/>
    <cellStyle name="SAPBEXHLevel2 13" xfId="2091"/>
    <cellStyle name="SAPBEXHLevel2 2" xfId="2092"/>
    <cellStyle name="SAPBEXHLevel2 2 2" xfId="2093"/>
    <cellStyle name="SAPBEXHLevel2 2 2 2" xfId="2094"/>
    <cellStyle name="SAPBEXHLevel2 3" xfId="2095"/>
    <cellStyle name="SAPBEXHLevel2 4" xfId="2096"/>
    <cellStyle name="SAPBEXHLevel2 5" xfId="2097"/>
    <cellStyle name="SAPBEXHLevel2 6" xfId="2098"/>
    <cellStyle name="SAPBEXHLevel2 7" xfId="2099"/>
    <cellStyle name="SAPBEXHLevel2 8" xfId="2100"/>
    <cellStyle name="SAPBEXHLevel2 9" xfId="2101"/>
    <cellStyle name="SAPBEXHLevel2_gxaccion, 68" xfId="2102"/>
    <cellStyle name="SAPBEXHLevel2X" xfId="2103"/>
    <cellStyle name="SAPBEXHLevel2X 10" xfId="2104"/>
    <cellStyle name="SAPBEXHLevel2X 11" xfId="2105"/>
    <cellStyle name="SAPBEXHLevel2X 2" xfId="2106"/>
    <cellStyle name="SAPBEXHLevel2X 2 2" xfId="2107"/>
    <cellStyle name="SAPBEXHLevel2X 2 2 2" xfId="2108"/>
    <cellStyle name="SAPBEXHLevel2X 2 3" xfId="2109"/>
    <cellStyle name="SAPBEXHLevel2X 2 4" xfId="2110"/>
    <cellStyle name="SAPBEXHLevel2X 2 5" xfId="2111"/>
    <cellStyle name="SAPBEXHLevel2X 3" xfId="2112"/>
    <cellStyle name="SAPBEXHLevel2X 3 2" xfId="2113"/>
    <cellStyle name="SAPBEXHLevel2X 3 3" xfId="2114"/>
    <cellStyle name="SAPBEXHLevel2X 3 4" xfId="2115"/>
    <cellStyle name="SAPBEXHLevel2X 3 5" xfId="2116"/>
    <cellStyle name="SAPBEXHLevel2X 4" xfId="2117"/>
    <cellStyle name="SAPBEXHLevel2X 4 2" xfId="2118"/>
    <cellStyle name="SAPBEXHLevel2X 4 3" xfId="2119"/>
    <cellStyle name="SAPBEXHLevel2X 4 4" xfId="2120"/>
    <cellStyle name="SAPBEXHLevel2X 4 5" xfId="2121"/>
    <cellStyle name="SAPBEXHLevel2X 5" xfId="2122"/>
    <cellStyle name="SAPBEXHLevel2X 5 2" xfId="2123"/>
    <cellStyle name="SAPBEXHLevel2X 5 3" xfId="2124"/>
    <cellStyle name="SAPBEXHLevel2X 5 4" xfId="2125"/>
    <cellStyle name="SAPBEXHLevel2X 5 5" xfId="2126"/>
    <cellStyle name="SAPBEXHLevel2X 6" xfId="2127"/>
    <cellStyle name="SAPBEXHLevel2X 6 2" xfId="2128"/>
    <cellStyle name="SAPBEXHLevel2X 6 3" xfId="2129"/>
    <cellStyle name="SAPBEXHLevel2X 6 4" xfId="2130"/>
    <cellStyle name="SAPBEXHLevel2X 6 5" xfId="2131"/>
    <cellStyle name="SAPBEXHLevel2X 7" xfId="2132"/>
    <cellStyle name="SAPBEXHLevel2X 7 2" xfId="2133"/>
    <cellStyle name="SAPBEXHLevel2X 7 3" xfId="2134"/>
    <cellStyle name="SAPBEXHLevel2X 7 4" xfId="2135"/>
    <cellStyle name="SAPBEXHLevel2X 7 5" xfId="2136"/>
    <cellStyle name="SAPBEXHLevel2X 8" xfId="2137"/>
    <cellStyle name="SAPBEXHLevel2X 9" xfId="2138"/>
    <cellStyle name="SAPBEXHLevel2X_gxaccion, 68" xfId="2139"/>
    <cellStyle name="SAPBEXHLevel3" xfId="2140"/>
    <cellStyle name="SAPBEXHLevel3 10" xfId="2141"/>
    <cellStyle name="SAPBEXHLevel3 11" xfId="2142"/>
    <cellStyle name="SAPBEXHLevel3 12" xfId="2143"/>
    <cellStyle name="SAPBEXHLevel3 13" xfId="2144"/>
    <cellStyle name="SAPBEXHLevel3 2" xfId="2145"/>
    <cellStyle name="SAPBEXHLevel3 2 2" xfId="2146"/>
    <cellStyle name="SAPBEXHLevel3 2 2 2" xfId="2147"/>
    <cellStyle name="SAPBEXHLevel3 3" xfId="2148"/>
    <cellStyle name="SAPBEXHLevel3 4" xfId="2149"/>
    <cellStyle name="SAPBEXHLevel3 5" xfId="2150"/>
    <cellStyle name="SAPBEXHLevel3 6" xfId="2151"/>
    <cellStyle name="SAPBEXHLevel3 7" xfId="2152"/>
    <cellStyle name="SAPBEXHLevel3 8" xfId="2153"/>
    <cellStyle name="SAPBEXHLevel3 9" xfId="2154"/>
    <cellStyle name="SAPBEXHLevel3_gxaccion, 68" xfId="2155"/>
    <cellStyle name="SAPBEXHLevel3X" xfId="2156"/>
    <cellStyle name="SAPBEXHLevel3X 10" xfId="2157"/>
    <cellStyle name="SAPBEXHLevel3X 11" xfId="2158"/>
    <cellStyle name="SAPBEXHLevel3X 2" xfId="2159"/>
    <cellStyle name="SAPBEXHLevel3X 2 2" xfId="2160"/>
    <cellStyle name="SAPBEXHLevel3X 2 2 2" xfId="2161"/>
    <cellStyle name="SAPBEXHLevel3X 2 3" xfId="2162"/>
    <cellStyle name="SAPBEXHLevel3X 2 4" xfId="2163"/>
    <cellStyle name="SAPBEXHLevel3X 2 5" xfId="2164"/>
    <cellStyle name="SAPBEXHLevel3X 3" xfId="2165"/>
    <cellStyle name="SAPBEXHLevel3X 3 2" xfId="2166"/>
    <cellStyle name="SAPBEXHLevel3X 3 3" xfId="2167"/>
    <cellStyle name="SAPBEXHLevel3X 3 4" xfId="2168"/>
    <cellStyle name="SAPBEXHLevel3X 3 5" xfId="2169"/>
    <cellStyle name="SAPBEXHLevel3X 4" xfId="2170"/>
    <cellStyle name="SAPBEXHLevel3X 4 2" xfId="2171"/>
    <cellStyle name="SAPBEXHLevel3X 4 3" xfId="2172"/>
    <cellStyle name="SAPBEXHLevel3X 4 4" xfId="2173"/>
    <cellStyle name="SAPBEXHLevel3X 4 5" xfId="2174"/>
    <cellStyle name="SAPBEXHLevel3X 5" xfId="2175"/>
    <cellStyle name="SAPBEXHLevel3X 5 2" xfId="2176"/>
    <cellStyle name="SAPBEXHLevel3X 5 3" xfId="2177"/>
    <cellStyle name="SAPBEXHLevel3X 5 4" xfId="2178"/>
    <cellStyle name="SAPBEXHLevel3X 5 5" xfId="2179"/>
    <cellStyle name="SAPBEXHLevel3X 6" xfId="2180"/>
    <cellStyle name="SAPBEXHLevel3X 6 2" xfId="2181"/>
    <cellStyle name="SAPBEXHLevel3X 6 3" xfId="2182"/>
    <cellStyle name="SAPBEXHLevel3X 6 4" xfId="2183"/>
    <cellStyle name="SAPBEXHLevel3X 6 5" xfId="2184"/>
    <cellStyle name="SAPBEXHLevel3X 7" xfId="2185"/>
    <cellStyle name="SAPBEXHLevel3X 7 2" xfId="2186"/>
    <cellStyle name="SAPBEXHLevel3X 7 3" xfId="2187"/>
    <cellStyle name="SAPBEXHLevel3X 7 4" xfId="2188"/>
    <cellStyle name="SAPBEXHLevel3X 7 5" xfId="2189"/>
    <cellStyle name="SAPBEXHLevel3X 8" xfId="2190"/>
    <cellStyle name="SAPBEXHLevel3X 9" xfId="2191"/>
    <cellStyle name="SAPBEXHLevel3X_gxaccion, 68" xfId="2192"/>
    <cellStyle name="SAPBEXinputData" xfId="2193"/>
    <cellStyle name="SAPBEXinputData 10" xfId="2194"/>
    <cellStyle name="SAPBEXinputData 11" xfId="2195"/>
    <cellStyle name="SAPBEXinputData 2" xfId="2196"/>
    <cellStyle name="SAPBEXinputData 2 2" xfId="2197"/>
    <cellStyle name="SAPBEXinputData 2 2 2" xfId="2198"/>
    <cellStyle name="SAPBEXinputData 2 3" xfId="2199"/>
    <cellStyle name="SAPBEXinputData 2 4" xfId="2200"/>
    <cellStyle name="SAPBEXinputData 2 5" xfId="2201"/>
    <cellStyle name="SAPBEXinputData 3" xfId="2202"/>
    <cellStyle name="SAPBEXinputData 3 2" xfId="2203"/>
    <cellStyle name="SAPBEXinputData 3 3" xfId="2204"/>
    <cellStyle name="SAPBEXinputData 3 4" xfId="2205"/>
    <cellStyle name="SAPBEXinputData 3 5" xfId="2206"/>
    <cellStyle name="SAPBEXinputData 4" xfId="2207"/>
    <cellStyle name="SAPBEXinputData 4 2" xfId="2208"/>
    <cellStyle name="SAPBEXinputData 4 3" xfId="2209"/>
    <cellStyle name="SAPBEXinputData 4 4" xfId="2210"/>
    <cellStyle name="SAPBEXinputData 4 5" xfId="2211"/>
    <cellStyle name="SAPBEXinputData 5" xfId="2212"/>
    <cellStyle name="SAPBEXinputData 5 2" xfId="2213"/>
    <cellStyle name="SAPBEXinputData 5 3" xfId="2214"/>
    <cellStyle name="SAPBEXinputData 5 4" xfId="2215"/>
    <cellStyle name="SAPBEXinputData 5 5" xfId="2216"/>
    <cellStyle name="SAPBEXinputData 6" xfId="2217"/>
    <cellStyle name="SAPBEXinputData 6 2" xfId="2218"/>
    <cellStyle name="SAPBEXinputData 6 3" xfId="2219"/>
    <cellStyle name="SAPBEXinputData 6 4" xfId="2220"/>
    <cellStyle name="SAPBEXinputData 6 5" xfId="2221"/>
    <cellStyle name="SAPBEXinputData 7" xfId="2222"/>
    <cellStyle name="SAPBEXinputData 7 2" xfId="2223"/>
    <cellStyle name="SAPBEXinputData 7 3" xfId="2224"/>
    <cellStyle name="SAPBEXinputData 7 4" xfId="2225"/>
    <cellStyle name="SAPBEXinputData 7 5" xfId="2226"/>
    <cellStyle name="SAPBEXinputData 8" xfId="2227"/>
    <cellStyle name="SAPBEXinputData 9" xfId="2228"/>
    <cellStyle name="SAPBEXinputData_gxaccion, 68" xfId="2229"/>
    <cellStyle name="SAPBEXItemHeader" xfId="2230"/>
    <cellStyle name="SAPBEXresData" xfId="2231"/>
    <cellStyle name="SAPBEXresData 10" xfId="2232"/>
    <cellStyle name="SAPBEXresData 11" xfId="2233"/>
    <cellStyle name="SAPBEXresData 2" xfId="2234"/>
    <cellStyle name="SAPBEXresData 2 2" xfId="2235"/>
    <cellStyle name="SAPBEXresData 2 2 2" xfId="2236"/>
    <cellStyle name="SAPBEXresData 3" xfId="2237"/>
    <cellStyle name="SAPBEXresData 4" xfId="2238"/>
    <cellStyle name="SAPBEXresData 5" xfId="2239"/>
    <cellStyle name="SAPBEXresData 6" xfId="2240"/>
    <cellStyle name="SAPBEXresData 7" xfId="2241"/>
    <cellStyle name="SAPBEXresData 8" xfId="2242"/>
    <cellStyle name="SAPBEXresData 9" xfId="2243"/>
    <cellStyle name="SAPBEXresData_valor justo.junio2010" xfId="2244"/>
    <cellStyle name="SAPBEXresDataEmph" xfId="2245"/>
    <cellStyle name="SAPBEXresDataEmph 10" xfId="2246"/>
    <cellStyle name="SAPBEXresDataEmph 11" xfId="2247"/>
    <cellStyle name="SAPBEXresDataEmph 2" xfId="2248"/>
    <cellStyle name="SAPBEXresDataEmph 2 2" xfId="2249"/>
    <cellStyle name="SAPBEXresDataEmph 2 2 2" xfId="2250"/>
    <cellStyle name="SAPBEXresDataEmph 3" xfId="2251"/>
    <cellStyle name="SAPBEXresDataEmph 4" xfId="2252"/>
    <cellStyle name="SAPBEXresDataEmph 5" xfId="2253"/>
    <cellStyle name="SAPBEXresDataEmph 6" xfId="2254"/>
    <cellStyle name="SAPBEXresDataEmph 7" xfId="2255"/>
    <cellStyle name="SAPBEXresDataEmph 8" xfId="2256"/>
    <cellStyle name="SAPBEXresDataEmph 9" xfId="2257"/>
    <cellStyle name="SAPBEXresDataEmph_valor justo.junio2010" xfId="2258"/>
    <cellStyle name="SAPBEXresItem" xfId="2259"/>
    <cellStyle name="SAPBEXresItem 10" xfId="2260"/>
    <cellStyle name="SAPBEXresItem 11" xfId="2261"/>
    <cellStyle name="SAPBEXresItem 2" xfId="2262"/>
    <cellStyle name="SAPBEXresItem 2 2" xfId="2263"/>
    <cellStyle name="SAPBEXresItem 2 2 2" xfId="2264"/>
    <cellStyle name="SAPBEXresItem 3" xfId="2265"/>
    <cellStyle name="SAPBEXresItem 4" xfId="2266"/>
    <cellStyle name="SAPBEXresItem 5" xfId="2267"/>
    <cellStyle name="SAPBEXresItem 6" xfId="2268"/>
    <cellStyle name="SAPBEXresItem 7" xfId="2269"/>
    <cellStyle name="SAPBEXresItem 8" xfId="2270"/>
    <cellStyle name="SAPBEXresItem 9" xfId="2271"/>
    <cellStyle name="SAPBEXresItem_valor justo.junio2010" xfId="2272"/>
    <cellStyle name="SAPBEXresItemX" xfId="2273"/>
    <cellStyle name="SAPBEXresItemX 10" xfId="2274"/>
    <cellStyle name="SAPBEXresItemX 11" xfId="2275"/>
    <cellStyle name="SAPBEXresItemX 2" xfId="2276"/>
    <cellStyle name="SAPBEXresItemX 2 2" xfId="2277"/>
    <cellStyle name="SAPBEXresItemX 2 2 2" xfId="2278"/>
    <cellStyle name="SAPBEXresItemX 3" xfId="2279"/>
    <cellStyle name="SAPBEXresItemX 4" xfId="2280"/>
    <cellStyle name="SAPBEXresItemX 5" xfId="2281"/>
    <cellStyle name="SAPBEXresItemX 6" xfId="2282"/>
    <cellStyle name="SAPBEXresItemX 7" xfId="2283"/>
    <cellStyle name="SAPBEXresItemX 8" xfId="2284"/>
    <cellStyle name="SAPBEXresItemX 9" xfId="2285"/>
    <cellStyle name="SAPBEXresItemX_valor justo.junio2010" xfId="2286"/>
    <cellStyle name="SAPBEXstdData" xfId="2287"/>
    <cellStyle name="SAPBEXstdData 10" xfId="2288"/>
    <cellStyle name="SAPBEXstdData 11" xfId="2289"/>
    <cellStyle name="SAPBEXstdData 12" xfId="2290"/>
    <cellStyle name="SAPBEXstdData 13" xfId="2291"/>
    <cellStyle name="SAPBEXstdData 14" xfId="2292"/>
    <cellStyle name="SAPBEXstdData 15" xfId="2293"/>
    <cellStyle name="SAPBEXstdData 16" xfId="2294"/>
    <cellStyle name="SAPBEXstdData 2" xfId="2295"/>
    <cellStyle name="SAPBEXstdData 2 2" xfId="2296"/>
    <cellStyle name="SAPBEXstdData 2 2 2" xfId="2297"/>
    <cellStyle name="SAPBEXstdData 3" xfId="2298"/>
    <cellStyle name="SAPBEXstdData 4" xfId="2299"/>
    <cellStyle name="SAPBEXstdData 5" xfId="2300"/>
    <cellStyle name="SAPBEXstdData 6" xfId="2301"/>
    <cellStyle name="SAPBEXstdData 7" xfId="2302"/>
    <cellStyle name="SAPBEXstdData 8" xfId="2303"/>
    <cellStyle name="SAPBEXstdData 9" xfId="2304"/>
    <cellStyle name="SAPBEXstdData_gxaccion, 68" xfId="2305"/>
    <cellStyle name="SAPBEXstdDataEmph" xfId="2306"/>
    <cellStyle name="SAPBEXstdDataEmph 10" xfId="2307"/>
    <cellStyle name="SAPBEXstdDataEmph 11" xfId="2308"/>
    <cellStyle name="SAPBEXstdDataEmph 2" xfId="2309"/>
    <cellStyle name="SAPBEXstdDataEmph 2 2" xfId="2310"/>
    <cellStyle name="SAPBEXstdDataEmph 2 2 2" xfId="2311"/>
    <cellStyle name="SAPBEXstdDataEmph 3" xfId="2312"/>
    <cellStyle name="SAPBEXstdDataEmph 4" xfId="2313"/>
    <cellStyle name="SAPBEXstdDataEmph 5" xfId="2314"/>
    <cellStyle name="SAPBEXstdDataEmph 6" xfId="2315"/>
    <cellStyle name="SAPBEXstdDataEmph 7" xfId="2316"/>
    <cellStyle name="SAPBEXstdDataEmph 8" xfId="2317"/>
    <cellStyle name="SAPBEXstdDataEmph 9" xfId="2318"/>
    <cellStyle name="SAPBEXstdDataEmph_valor justo.junio2010" xfId="2319"/>
    <cellStyle name="SAPBEXstdItem" xfId="2320"/>
    <cellStyle name="SAPBEXstdItem 10" xfId="2321"/>
    <cellStyle name="SAPBEXstdItem 10 2" xfId="2322"/>
    <cellStyle name="SAPBEXstdItem 10 3" xfId="2904"/>
    <cellStyle name="SAPBEXstdItem 11" xfId="2323"/>
    <cellStyle name="SAPBEXstdItem 11 2" xfId="2324"/>
    <cellStyle name="SAPBEXstdItem 11 3" xfId="2905"/>
    <cellStyle name="SAPBEXstdItem 12" xfId="2325"/>
    <cellStyle name="SAPBEXstdItem 13" xfId="2326"/>
    <cellStyle name="SAPBEXstdItem 2" xfId="2327"/>
    <cellStyle name="SAPBEXstdItem 2 2" xfId="2328"/>
    <cellStyle name="SAPBEXstdItem 2 2 2" xfId="2329"/>
    <cellStyle name="SAPBEXstdItem 3" xfId="2330"/>
    <cellStyle name="SAPBEXstdItem 4" xfId="2331"/>
    <cellStyle name="SAPBEXstdItem 5" xfId="2332"/>
    <cellStyle name="SAPBEXstdItem 6" xfId="2333"/>
    <cellStyle name="SAPBEXstdItem 7" xfId="2334"/>
    <cellStyle name="SAPBEXstdItem 7 2" xfId="2335"/>
    <cellStyle name="SAPBEXstdItem 7 3" xfId="2906"/>
    <cellStyle name="SAPBEXstdItem 8" xfId="2336"/>
    <cellStyle name="SAPBEXstdItem 8 2" xfId="2337"/>
    <cellStyle name="SAPBEXstdItem 8 3" xfId="2907"/>
    <cellStyle name="SAPBEXstdItem 9" xfId="2338"/>
    <cellStyle name="SAPBEXstdItem 9 2" xfId="2339"/>
    <cellStyle name="SAPBEXstdItem 9 3" xfId="2908"/>
    <cellStyle name="SAPBEXstdItem_gxaccion, 68" xfId="2340"/>
    <cellStyle name="SAPBEXstdItemX" xfId="2341"/>
    <cellStyle name="SAPBEXstdItemX 10" xfId="2342"/>
    <cellStyle name="SAPBEXstdItemX 11" xfId="2343"/>
    <cellStyle name="SAPBEXstdItemX 2" xfId="2344"/>
    <cellStyle name="SAPBEXstdItemX 2 2" xfId="2345"/>
    <cellStyle name="SAPBEXstdItemX 2 2 2" xfId="2346"/>
    <cellStyle name="SAPBEXstdItemX 3" xfId="2347"/>
    <cellStyle name="SAPBEXstdItemX 4" xfId="2348"/>
    <cellStyle name="SAPBEXstdItemX 5" xfId="2349"/>
    <cellStyle name="SAPBEXstdItemX 6" xfId="2350"/>
    <cellStyle name="SAPBEXstdItemX 7" xfId="2351"/>
    <cellStyle name="SAPBEXstdItemX 8" xfId="2352"/>
    <cellStyle name="SAPBEXstdItemX 9" xfId="2353"/>
    <cellStyle name="SAPBEXstdItemX_valor justo.junio2010" xfId="2354"/>
    <cellStyle name="SAPBEXtitle" xfId="2355"/>
    <cellStyle name="SAPBEXtitle 10" xfId="2356"/>
    <cellStyle name="SAPBEXtitle 11" xfId="2357"/>
    <cellStyle name="SAPBEXtitle 2" xfId="2358"/>
    <cellStyle name="SAPBEXtitle 2 2" xfId="2359"/>
    <cellStyle name="SAPBEXtitle 2 2 2" xfId="2360"/>
    <cellStyle name="SAPBEXtitle 3" xfId="2361"/>
    <cellStyle name="SAPBEXtitle 4" xfId="2362"/>
    <cellStyle name="SAPBEXtitle 5" xfId="2363"/>
    <cellStyle name="SAPBEXtitle 6" xfId="2364"/>
    <cellStyle name="SAPBEXtitle 7" xfId="2365"/>
    <cellStyle name="SAPBEXtitle 8" xfId="2366"/>
    <cellStyle name="SAPBEXtitle 9" xfId="2367"/>
    <cellStyle name="SAPBEXunassignedItem" xfId="2368"/>
    <cellStyle name="SAPBEXunassignedItem 2" xfId="2369"/>
    <cellStyle name="SAPBEXunassignedItem 3" xfId="2370"/>
    <cellStyle name="SAPBEXunassignedItem 4" xfId="2371"/>
    <cellStyle name="SAPBEXunassignedItem 5" xfId="2372"/>
    <cellStyle name="SAPBEXunassignedItem 6" xfId="2373"/>
    <cellStyle name="SAPBEXunassignedItem 7" xfId="2374"/>
    <cellStyle name="SAPBEXundefined" xfId="2375"/>
    <cellStyle name="SAPBEXundefined 10" xfId="2376"/>
    <cellStyle name="SAPBEXundefined 11" xfId="2377"/>
    <cellStyle name="SAPBEXundefined 2" xfId="2378"/>
    <cellStyle name="SAPBEXundefined 2 2" xfId="2379"/>
    <cellStyle name="SAPBEXundefined 2 2 2" xfId="2380"/>
    <cellStyle name="SAPBEXundefined 3" xfId="2381"/>
    <cellStyle name="SAPBEXundefined 4" xfId="2382"/>
    <cellStyle name="SAPBEXundefined 5" xfId="2383"/>
    <cellStyle name="SAPBEXundefined 6" xfId="2384"/>
    <cellStyle name="SAPBEXundefined 7" xfId="2385"/>
    <cellStyle name="SAPBEXundefined 8" xfId="2386"/>
    <cellStyle name="SAPBEXundefined 9" xfId="2387"/>
    <cellStyle name="SAPBEXundefined_valor justo.junio2010" xfId="2388"/>
    <cellStyle name="Sheet Title" xfId="2389"/>
    <cellStyle name="Standard_FORMA-1" xfId="2390"/>
    <cellStyle name="Suma" xfId="2391"/>
    <cellStyle name="Tekst obja?nienia" xfId="2392"/>
    <cellStyle name="Tekst objaśnienia" xfId="2393"/>
    <cellStyle name="Tekst ostrze?enia" xfId="2394"/>
    <cellStyle name="Tekst ostrzeżenia" xfId="2395"/>
    <cellStyle name="Texto de advertencia" xfId="2396" builtinId="11" customBuiltin="1"/>
    <cellStyle name="Texto de advertencia 10" xfId="2397"/>
    <cellStyle name="Texto de advertencia 10 2" xfId="2398"/>
    <cellStyle name="Texto de advertencia 10 3" xfId="2399"/>
    <cellStyle name="Texto de advertencia 10 4" xfId="2400"/>
    <cellStyle name="Texto de advertencia 10 5" xfId="2401"/>
    <cellStyle name="Texto de advertencia 10 6" xfId="2402"/>
    <cellStyle name="Texto de advertencia 10 7" xfId="2909"/>
    <cellStyle name="Texto de advertencia 10 8" xfId="2745"/>
    <cellStyle name="Texto de advertencia 11" xfId="2403"/>
    <cellStyle name="Texto de advertencia 12" xfId="2404"/>
    <cellStyle name="Texto de advertencia 13" xfId="2405"/>
    <cellStyle name="Texto de advertencia 14" xfId="2406"/>
    <cellStyle name="Texto de advertencia 2" xfId="2407"/>
    <cellStyle name="Texto de advertencia 2 2" xfId="2408"/>
    <cellStyle name="Texto de advertencia 2 3" xfId="2409"/>
    <cellStyle name="Texto de advertencia 2 4" xfId="2410"/>
    <cellStyle name="Texto de advertencia 2 5" xfId="2411"/>
    <cellStyle name="Texto de advertencia 2 6" xfId="2412"/>
    <cellStyle name="Texto de advertencia 2 7" xfId="2910"/>
    <cellStyle name="Texto de advertencia 3" xfId="2413"/>
    <cellStyle name="Texto de advertencia 3 2" xfId="2414"/>
    <cellStyle name="Texto de advertencia 3 3" xfId="2415"/>
    <cellStyle name="Texto de advertencia 3 4" xfId="2416"/>
    <cellStyle name="Texto de advertencia 3 5" xfId="2417"/>
    <cellStyle name="Texto de advertencia 3 6" xfId="2911"/>
    <cellStyle name="Texto de advertencia 4" xfId="2418"/>
    <cellStyle name="Texto de advertencia 4 2" xfId="2419"/>
    <cellStyle name="Texto de advertencia 4 3" xfId="2420"/>
    <cellStyle name="Texto de advertencia 4 4" xfId="2421"/>
    <cellStyle name="Texto de advertencia 4 5" xfId="2422"/>
    <cellStyle name="Texto de advertencia 4 6" xfId="2912"/>
    <cellStyle name="Texto de advertencia 5" xfId="2423"/>
    <cellStyle name="Texto de advertencia 5 2" xfId="2424"/>
    <cellStyle name="Texto de advertencia 5 3" xfId="2425"/>
    <cellStyle name="Texto de advertencia 5 4" xfId="2426"/>
    <cellStyle name="Texto de advertencia 5 5" xfId="2427"/>
    <cellStyle name="Texto de advertencia 5 6" xfId="2913"/>
    <cellStyle name="Texto de advertencia 6" xfId="2428"/>
    <cellStyle name="Texto de advertencia 6 2" xfId="2429"/>
    <cellStyle name="Texto de advertencia 6 3" xfId="2430"/>
    <cellStyle name="Texto de advertencia 6 4" xfId="2431"/>
    <cellStyle name="Texto de advertencia 6 5" xfId="2432"/>
    <cellStyle name="Texto de advertencia 7" xfId="2433"/>
    <cellStyle name="Texto de advertencia 7 2" xfId="2434"/>
    <cellStyle name="Texto de advertencia 7 3" xfId="2435"/>
    <cellStyle name="Texto de advertencia 7 4" xfId="2436"/>
    <cellStyle name="Texto de advertencia 7 5" xfId="2437"/>
    <cellStyle name="Texto de advertencia 8" xfId="2438"/>
    <cellStyle name="Texto de advertencia 8 2" xfId="2439"/>
    <cellStyle name="Texto de advertencia 8 3" xfId="2440"/>
    <cellStyle name="Texto de advertencia 8 4" xfId="2441"/>
    <cellStyle name="Texto de advertencia 8 5" xfId="2442"/>
    <cellStyle name="Texto de advertencia 9" xfId="2443"/>
    <cellStyle name="Texto de advertencia 9 2" xfId="2444"/>
    <cellStyle name="Texto de advertencia 9 3" xfId="2445"/>
    <cellStyle name="Texto de advertencia 9 4" xfId="2446"/>
    <cellStyle name="Texto de advertencia 9 5" xfId="2447"/>
    <cellStyle name="Texto explicativo" xfId="2448" builtinId="53" customBuiltin="1"/>
    <cellStyle name="Texto explicativo 2" xfId="2449"/>
    <cellStyle name="Texto explicativo 2 2" xfId="2450"/>
    <cellStyle name="Texto explicativo 2 3" xfId="2451"/>
    <cellStyle name="Texto explicativo 2 4" xfId="2746"/>
    <cellStyle name="Texto explicativo 3" xfId="2452"/>
    <cellStyle name="Texto explicativo 3 2" xfId="2453"/>
    <cellStyle name="Texto explicativo 4" xfId="2454"/>
    <cellStyle name="Texto explicativo 5" xfId="2455"/>
    <cellStyle name="Texto explicativo 6" xfId="2456"/>
    <cellStyle name="Title" xfId="2457"/>
    <cellStyle name="Título" xfId="2458" builtinId="15" customBuiltin="1"/>
    <cellStyle name="Título 1 10" xfId="2460"/>
    <cellStyle name="Título 1 10 2" xfId="2461"/>
    <cellStyle name="Título 1 10 3" xfId="2462"/>
    <cellStyle name="Título 1 10 4" xfId="2463"/>
    <cellStyle name="Título 1 10 5" xfId="2464"/>
    <cellStyle name="Título 1 10 6" xfId="2914"/>
    <cellStyle name="Título 1 10 7" xfId="2748"/>
    <cellStyle name="Título 1 11" xfId="2465"/>
    <cellStyle name="Título 1 12" xfId="2466"/>
    <cellStyle name="Título 1 13" xfId="2467"/>
    <cellStyle name="Título 1 14" xfId="2468"/>
    <cellStyle name="Título 1 2" xfId="2469"/>
    <cellStyle name="Título 1 2 2" xfId="2470"/>
    <cellStyle name="Título 1 2 3" xfId="2471"/>
    <cellStyle name="Título 1 2 4" xfId="2472"/>
    <cellStyle name="Título 1 2 5" xfId="2473"/>
    <cellStyle name="Título 1 2 6" xfId="2474"/>
    <cellStyle name="Título 1 3" xfId="2475"/>
    <cellStyle name="Título 1 3 2" xfId="2476"/>
    <cellStyle name="Título 1 3 3" xfId="2477"/>
    <cellStyle name="Título 1 3 4" xfId="2478"/>
    <cellStyle name="Título 1 3 5" xfId="2479"/>
    <cellStyle name="Título 1 4" xfId="2480"/>
    <cellStyle name="Título 1 4 2" xfId="2481"/>
    <cellStyle name="Título 1 4 3" xfId="2482"/>
    <cellStyle name="Título 1 4 4" xfId="2483"/>
    <cellStyle name="Título 1 4 5" xfId="2484"/>
    <cellStyle name="Título 1 5" xfId="2485"/>
    <cellStyle name="Título 1 5 2" xfId="2486"/>
    <cellStyle name="Título 1 5 3" xfId="2487"/>
    <cellStyle name="Título 1 5 4" xfId="2488"/>
    <cellStyle name="Título 1 5 5" xfId="2489"/>
    <cellStyle name="Título 1 6" xfId="2490"/>
    <cellStyle name="Título 1 6 2" xfId="2491"/>
    <cellStyle name="Título 1 6 3" xfId="2492"/>
    <cellStyle name="Título 1 6 4" xfId="2493"/>
    <cellStyle name="Título 1 6 5" xfId="2494"/>
    <cellStyle name="Título 1 7" xfId="2495"/>
    <cellStyle name="Título 1 7 2" xfId="2496"/>
    <cellStyle name="Título 1 7 3" xfId="2497"/>
    <cellStyle name="Título 1 7 4" xfId="2498"/>
    <cellStyle name="Título 1 7 5" xfId="2499"/>
    <cellStyle name="Título 1 8" xfId="2500"/>
    <cellStyle name="Título 1 8 2" xfId="2501"/>
    <cellStyle name="Título 1 8 3" xfId="2502"/>
    <cellStyle name="Título 1 8 4" xfId="2503"/>
    <cellStyle name="Título 1 8 5" xfId="2504"/>
    <cellStyle name="Título 1 9" xfId="2505"/>
    <cellStyle name="Título 1 9 2" xfId="2506"/>
    <cellStyle name="Título 1 9 3" xfId="2507"/>
    <cellStyle name="Título 1 9 4" xfId="2508"/>
    <cellStyle name="Título 1 9 5" xfId="2509"/>
    <cellStyle name="Título 2" xfId="2510" builtinId="17" customBuiltin="1"/>
    <cellStyle name="Título 2 10" xfId="2511"/>
    <cellStyle name="Título 2 10 2" xfId="2512"/>
    <cellStyle name="Título 2 10 3" xfId="2513"/>
    <cellStyle name="Título 2 10 4" xfId="2514"/>
    <cellStyle name="Título 2 10 5" xfId="2515"/>
    <cellStyle name="Título 2 10 6" xfId="2516"/>
    <cellStyle name="Título 2 10 7" xfId="2916"/>
    <cellStyle name="Título 2 10 8" xfId="2749"/>
    <cellStyle name="Título 2 11" xfId="2517"/>
    <cellStyle name="Título 2 12" xfId="2518"/>
    <cellStyle name="Título 2 13" xfId="2519"/>
    <cellStyle name="Título 2 14" xfId="2520"/>
    <cellStyle name="Título 2 2" xfId="2521"/>
    <cellStyle name="Título 2 2 2" xfId="2522"/>
    <cellStyle name="Título 2 2 3" xfId="2523"/>
    <cellStyle name="Título 2 2 4" xfId="2524"/>
    <cellStyle name="Título 2 2 5" xfId="2525"/>
    <cellStyle name="Título 2 2 6" xfId="2526"/>
    <cellStyle name="Título 2 2 7" xfId="2917"/>
    <cellStyle name="Título 2 3" xfId="2527"/>
    <cellStyle name="Título 2 3 2" xfId="2528"/>
    <cellStyle name="Título 2 3 3" xfId="2529"/>
    <cellStyle name="Título 2 3 4" xfId="2530"/>
    <cellStyle name="Título 2 3 5" xfId="2531"/>
    <cellStyle name="Título 2 3 6" xfId="2918"/>
    <cellStyle name="Título 2 4" xfId="2532"/>
    <cellStyle name="Título 2 4 2" xfId="2533"/>
    <cellStyle name="Título 2 4 3" xfId="2534"/>
    <cellStyle name="Título 2 4 4" xfId="2535"/>
    <cellStyle name="Título 2 4 5" xfId="2536"/>
    <cellStyle name="Título 2 4 6" xfId="2919"/>
    <cellStyle name="Título 2 5" xfId="2537"/>
    <cellStyle name="Título 2 5 2" xfId="2538"/>
    <cellStyle name="Título 2 5 3" xfId="2539"/>
    <cellStyle name="Título 2 5 4" xfId="2540"/>
    <cellStyle name="Título 2 5 5" xfId="2541"/>
    <cellStyle name="Título 2 5 6" xfId="2920"/>
    <cellStyle name="Título 2 6" xfId="2542"/>
    <cellStyle name="Título 2 6 2" xfId="2543"/>
    <cellStyle name="Título 2 6 3" xfId="2544"/>
    <cellStyle name="Título 2 6 4" xfId="2545"/>
    <cellStyle name="Título 2 6 5" xfId="2546"/>
    <cellStyle name="Título 2 7" xfId="2547"/>
    <cellStyle name="Título 2 7 2" xfId="2548"/>
    <cellStyle name="Título 2 7 3" xfId="2549"/>
    <cellStyle name="Título 2 7 4" xfId="2550"/>
    <cellStyle name="Título 2 7 5" xfId="2551"/>
    <cellStyle name="Título 2 8" xfId="2552"/>
    <cellStyle name="Título 2 8 2" xfId="2553"/>
    <cellStyle name="Título 2 8 3" xfId="2554"/>
    <cellStyle name="Título 2 8 4" xfId="2555"/>
    <cellStyle name="Título 2 8 5" xfId="2556"/>
    <cellStyle name="Título 2 9" xfId="2557"/>
    <cellStyle name="Título 2 9 2" xfId="2558"/>
    <cellStyle name="Título 2 9 3" xfId="2559"/>
    <cellStyle name="Título 2 9 4" xfId="2560"/>
    <cellStyle name="Título 2 9 5" xfId="2561"/>
    <cellStyle name="Título 3" xfId="2562" builtinId="18" customBuiltin="1"/>
    <cellStyle name="Título 3 10" xfId="2563"/>
    <cellStyle name="Título 3 10 2" xfId="2564"/>
    <cellStyle name="Título 3 10 3" xfId="2565"/>
    <cellStyle name="Título 3 10 4" xfId="2566"/>
    <cellStyle name="Título 3 10 5" xfId="2567"/>
    <cellStyle name="Título 3 10 6" xfId="2568"/>
    <cellStyle name="Título 3 10 7" xfId="2921"/>
    <cellStyle name="Título 3 10 8" xfId="2750"/>
    <cellStyle name="Título 3 11" xfId="2569"/>
    <cellStyle name="Título 3 12" xfId="2570"/>
    <cellStyle name="Título 3 13" xfId="2571"/>
    <cellStyle name="Título 3 14" xfId="2572"/>
    <cellStyle name="Título 3 2" xfId="2573"/>
    <cellStyle name="Título 3 2 2" xfId="2574"/>
    <cellStyle name="Título 3 2 3" xfId="2575"/>
    <cellStyle name="Título 3 2 4" xfId="2576"/>
    <cellStyle name="Título 3 2 5" xfId="2577"/>
    <cellStyle name="Título 3 2 6" xfId="2578"/>
    <cellStyle name="Título 3 2 7" xfId="2922"/>
    <cellStyle name="Título 3 3" xfId="2579"/>
    <cellStyle name="Título 3 3 2" xfId="2580"/>
    <cellStyle name="Título 3 3 3" xfId="2581"/>
    <cellStyle name="Título 3 3 4" xfId="2582"/>
    <cellStyle name="Título 3 3 5" xfId="2583"/>
    <cellStyle name="Título 3 3 6" xfId="2923"/>
    <cellStyle name="Título 3 4" xfId="2584"/>
    <cellStyle name="Título 3 4 2" xfId="2585"/>
    <cellStyle name="Título 3 4 3" xfId="2586"/>
    <cellStyle name="Título 3 4 4" xfId="2587"/>
    <cellStyle name="Título 3 4 5" xfId="2588"/>
    <cellStyle name="Título 3 4 6" xfId="2924"/>
    <cellStyle name="Título 3 5" xfId="2589"/>
    <cellStyle name="Título 3 5 2" xfId="2590"/>
    <cellStyle name="Título 3 5 3" xfId="2591"/>
    <cellStyle name="Título 3 5 4" xfId="2592"/>
    <cellStyle name="Título 3 5 5" xfId="2593"/>
    <cellStyle name="Título 3 5 6" xfId="2925"/>
    <cellStyle name="Título 3 6" xfId="2594"/>
    <cellStyle name="Título 3 6 2" xfId="2595"/>
    <cellStyle name="Título 3 6 3" xfId="2596"/>
    <cellStyle name="Título 3 6 4" xfId="2597"/>
    <cellStyle name="Título 3 6 5" xfId="2598"/>
    <cellStyle name="Título 3 7" xfId="2599"/>
    <cellStyle name="Título 3 7 2" xfId="2600"/>
    <cellStyle name="Título 3 7 3" xfId="2601"/>
    <cellStyle name="Título 3 7 4" xfId="2602"/>
    <cellStyle name="Título 3 7 5" xfId="2603"/>
    <cellStyle name="Título 3 8" xfId="2604"/>
    <cellStyle name="Título 3 8 2" xfId="2605"/>
    <cellStyle name="Título 3 8 3" xfId="2606"/>
    <cellStyle name="Título 3 8 4" xfId="2607"/>
    <cellStyle name="Título 3 8 5" xfId="2608"/>
    <cellStyle name="Título 3 9" xfId="2609"/>
    <cellStyle name="Título 3 9 2" xfId="2610"/>
    <cellStyle name="Título 3 9 3" xfId="2611"/>
    <cellStyle name="Título 3 9 4" xfId="2612"/>
    <cellStyle name="Título 3 9 5" xfId="2613"/>
    <cellStyle name="Título 4" xfId="2614"/>
    <cellStyle name="Título 4 2" xfId="2926"/>
    <cellStyle name="Título 4 3" xfId="2747"/>
    <cellStyle name="Título 5" xfId="2615"/>
    <cellStyle name="Total" xfId="2616" builtinId="25" customBuiltin="1"/>
    <cellStyle name="Total 10" xfId="2617"/>
    <cellStyle name="Total 10 2" xfId="2618"/>
    <cellStyle name="Total 10 3" xfId="2619"/>
    <cellStyle name="Total 10 4" xfId="2620"/>
    <cellStyle name="Total 10 5" xfId="2621"/>
    <cellStyle name="Total 10 6" xfId="2927"/>
    <cellStyle name="Total 10 7" xfId="2751"/>
    <cellStyle name="Total 11" xfId="2622"/>
    <cellStyle name="Total 12" xfId="2623"/>
    <cellStyle name="Total 13" xfId="2624"/>
    <cellStyle name="Total 14" xfId="2625"/>
    <cellStyle name="Total 2" xfId="2626"/>
    <cellStyle name="Total 2 2" xfId="2627"/>
    <cellStyle name="Total 2 3" xfId="2628"/>
    <cellStyle name="Total 2 4" xfId="2629"/>
    <cellStyle name="Total 2 5" xfId="2630"/>
    <cellStyle name="Total 2 6" xfId="2631"/>
    <cellStyle name="Total 3" xfId="2632"/>
    <cellStyle name="Total 3 2" xfId="2633"/>
    <cellStyle name="Total 3 3" xfId="2634"/>
    <cellStyle name="Total 3 4" xfId="2635"/>
    <cellStyle name="Total 3 5" xfId="2636"/>
    <cellStyle name="Total 4" xfId="2637"/>
    <cellStyle name="Total 4 2" xfId="2638"/>
    <cellStyle name="Total 4 3" xfId="2639"/>
    <cellStyle name="Total 4 4" xfId="2640"/>
    <cellStyle name="Total 4 5" xfId="2641"/>
    <cellStyle name="Total 5" xfId="2642"/>
    <cellStyle name="Total 5 2" xfId="2643"/>
    <cellStyle name="Total 5 3" xfId="2644"/>
    <cellStyle name="Total 5 4" xfId="2645"/>
    <cellStyle name="Total 5 5" xfId="2646"/>
    <cellStyle name="Total 6" xfId="2647"/>
    <cellStyle name="Total 6 2" xfId="2648"/>
    <cellStyle name="Total 6 3" xfId="2649"/>
    <cellStyle name="Total 6 4" xfId="2650"/>
    <cellStyle name="Total 6 5" xfId="2651"/>
    <cellStyle name="Total 7" xfId="2652"/>
    <cellStyle name="Total 7 2" xfId="2653"/>
    <cellStyle name="Total 7 3" xfId="2654"/>
    <cellStyle name="Total 7 4" xfId="2655"/>
    <cellStyle name="Total 7 5" xfId="2656"/>
    <cellStyle name="Total 8" xfId="2657"/>
    <cellStyle name="Total 8 2" xfId="2658"/>
    <cellStyle name="Total 8 3" xfId="2659"/>
    <cellStyle name="Total 8 4" xfId="2660"/>
    <cellStyle name="Total 8 5" xfId="2661"/>
    <cellStyle name="Total 9" xfId="2662"/>
    <cellStyle name="Total 9 2" xfId="2663"/>
    <cellStyle name="Total 9 3" xfId="2664"/>
    <cellStyle name="Total 9 4" xfId="2665"/>
    <cellStyle name="Total 9 5" xfId="2666"/>
    <cellStyle name="Tytu?" xfId="2667"/>
    <cellStyle name="Tytuł" xfId="2668"/>
    <cellStyle name="Uwaga" xfId="2669"/>
    <cellStyle name="Währung [0]_FBA-6" xfId="2670"/>
    <cellStyle name="Währung_FBA-6" xfId="2671"/>
    <cellStyle name="Warning Text" xfId="2672"/>
    <cellStyle name="Warning Text 2" xfId="2673"/>
    <cellStyle name="Warning Text 3" xfId="2674"/>
    <cellStyle name="Warning Text 4" xfId="2675"/>
    <cellStyle name="Warning Text 5" xfId="2676"/>
    <cellStyle name="Warning Text 6" xfId="2928"/>
    <cellStyle name="Z?e" xfId="2677"/>
    <cellStyle name="Złe" xfId="2678"/>
  </cellStyles>
  <dxfs count="0"/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19051</xdr:rowOff>
    </xdr:from>
    <xdr:to>
      <xdr:col>3</xdr:col>
      <xdr:colOff>533400</xdr:colOff>
      <xdr:row>4</xdr:row>
      <xdr:rowOff>96766</xdr:rowOff>
    </xdr:to>
    <xdr:pic>
      <xdr:nvPicPr>
        <xdr:cNvPr id="4" name="Imagen 3" descr="http://proveedores.aguasandinas.cl/aguas_themes_main-1.0-SNAPSHOT/img/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9551"/>
          <a:ext cx="2228850" cy="58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8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3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5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7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0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2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4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6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9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1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3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5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6</xdr:row>
      <xdr:rowOff>66675</xdr:rowOff>
    </xdr:to>
    <xdr:pic>
      <xdr:nvPicPr>
        <xdr:cNvPr id="78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7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6</xdr:row>
      <xdr:rowOff>66675</xdr:rowOff>
    </xdr:to>
    <xdr:pic>
      <xdr:nvPicPr>
        <xdr:cNvPr id="80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6</xdr:row>
      <xdr:rowOff>66675</xdr:rowOff>
    </xdr:to>
    <xdr:pic>
      <xdr:nvPicPr>
        <xdr:cNvPr id="82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6</xdr:row>
      <xdr:rowOff>66675</xdr:rowOff>
    </xdr:to>
    <xdr:pic>
      <xdr:nvPicPr>
        <xdr:cNvPr id="84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8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6</xdr:row>
      <xdr:rowOff>66675</xdr:rowOff>
    </xdr:to>
    <xdr:pic>
      <xdr:nvPicPr>
        <xdr:cNvPr id="9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123825</xdr:rowOff>
    </xdr:to>
    <xdr:pic>
      <xdr:nvPicPr>
        <xdr:cNvPr id="97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9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123825</xdr:rowOff>
    </xdr:to>
    <xdr:pic>
      <xdr:nvPicPr>
        <xdr:cNvPr id="99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123825</xdr:rowOff>
    </xdr:to>
    <xdr:pic>
      <xdr:nvPicPr>
        <xdr:cNvPr id="101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123825</xdr:rowOff>
    </xdr:to>
    <xdr:pic>
      <xdr:nvPicPr>
        <xdr:cNvPr id="103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0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123825</xdr:rowOff>
    </xdr:to>
    <xdr:pic>
      <xdr:nvPicPr>
        <xdr:cNvPr id="11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6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8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0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2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171450</xdr:rowOff>
    </xdr:to>
    <xdr:pic>
      <xdr:nvPicPr>
        <xdr:cNvPr id="135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3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171450</xdr:rowOff>
    </xdr:to>
    <xdr:pic>
      <xdr:nvPicPr>
        <xdr:cNvPr id="137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3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171450</xdr:rowOff>
    </xdr:to>
    <xdr:pic>
      <xdr:nvPicPr>
        <xdr:cNvPr id="139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171450</xdr:rowOff>
    </xdr:to>
    <xdr:pic>
      <xdr:nvPicPr>
        <xdr:cNvPr id="141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4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5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5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5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171450</xdr:rowOff>
    </xdr:to>
    <xdr:pic>
      <xdr:nvPicPr>
        <xdr:cNvPr id="15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6</xdr:row>
      <xdr:rowOff>190500</xdr:rowOff>
    </xdr:from>
    <xdr:to>
      <xdr:col>4</xdr:col>
      <xdr:colOff>104245</xdr:colOff>
      <xdr:row>25</xdr:row>
      <xdr:rowOff>9114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590675"/>
          <a:ext cx="4238095" cy="3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4</xdr:col>
      <xdr:colOff>190500</xdr:colOff>
      <xdr:row>11</xdr:row>
      <xdr:rowOff>142875</xdr:rowOff>
    </xdr:to>
    <xdr:pic>
      <xdr:nvPicPr>
        <xdr:cNvPr id="9217" name="BExApplication" hidden="1"/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955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05\balance%2005\diciembre%202005\ANALISIS-%20diciembre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12\RECURSOS%20HUMANOS\IPAS_JUNIO-2012_tabla_mort_2009-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ocuments\RESPALDO2013\diciembre%202016\DIFERENCIA%20DE%20CAMBIO%20CONSOLID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0 Dif. de cambio"/>
    </sheetNames>
    <sheetDataSet>
      <sheetData sheetId="0">
        <row r="3">
          <cell r="D3">
            <v>42735</v>
          </cell>
        </row>
        <row r="17">
          <cell r="D17">
            <v>-18335</v>
          </cell>
          <cell r="H17">
            <v>-17987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A1:L58"/>
  <sheetViews>
    <sheetView showGridLines="0" view="pageBreakPreview" topLeftCell="A10" zoomScaleNormal="100" zoomScaleSheetLayoutView="100" workbookViewId="0">
      <selection activeCell="I15" sqref="I15"/>
    </sheetView>
  </sheetViews>
  <sheetFormatPr baseColWidth="10" defaultColWidth="11.42578125" defaultRowHeight="15" customHeight="1"/>
  <cols>
    <col min="1" max="1" width="3.7109375" style="282" customWidth="1"/>
    <col min="2" max="2" width="8.140625" style="286" customWidth="1"/>
    <col min="3" max="3" width="17.7109375" style="282" customWidth="1"/>
    <col min="4" max="4" width="12.7109375" style="282" customWidth="1"/>
    <col min="5" max="5" width="17.7109375" style="282" customWidth="1"/>
    <col min="6" max="6" width="12.7109375" style="282" customWidth="1"/>
    <col min="7" max="7" width="17.7109375" style="282" customWidth="1"/>
    <col min="8" max="8" width="12.7109375" style="282" customWidth="1"/>
    <col min="9" max="9" width="17.7109375" style="282" customWidth="1"/>
    <col min="10" max="10" width="12.7109375" style="282" customWidth="1"/>
    <col min="11" max="11" width="17.7109375" style="282" customWidth="1"/>
    <col min="12" max="12" width="22.5703125" style="282" customWidth="1"/>
    <col min="13" max="16384" width="11.42578125" style="282"/>
  </cols>
  <sheetData>
    <row r="1" spans="1:12" ht="15" customHeight="1" thickBot="1">
      <c r="B1" s="733"/>
      <c r="C1" s="734"/>
      <c r="D1" s="734"/>
      <c r="E1" s="734"/>
      <c r="F1" s="734"/>
      <c r="G1" s="734"/>
      <c r="H1" s="734"/>
      <c r="I1" s="734"/>
      <c r="J1" s="734"/>
      <c r="K1" s="734"/>
      <c r="L1" s="734"/>
    </row>
    <row r="2" spans="1:12" ht="9.75" customHeight="1" thickTop="1">
      <c r="A2" s="739"/>
      <c r="B2" s="25"/>
      <c r="C2" s="14"/>
      <c r="D2" s="14"/>
      <c r="E2" s="14"/>
      <c r="F2" s="14"/>
      <c r="G2" s="14"/>
      <c r="H2" s="14"/>
      <c r="I2" s="14"/>
      <c r="J2" s="15">
        <v>42094</v>
      </c>
      <c r="K2" s="15"/>
      <c r="L2" s="16"/>
    </row>
    <row r="3" spans="1:12" ht="15" customHeight="1">
      <c r="A3" s="739"/>
      <c r="B3" s="25"/>
      <c r="C3"/>
      <c r="D3" s="14"/>
      <c r="E3" s="14"/>
      <c r="F3" s="14"/>
      <c r="G3" s="14"/>
      <c r="H3" s="771"/>
      <c r="I3" s="14"/>
      <c r="J3" s="15">
        <v>42185</v>
      </c>
      <c r="K3" s="15"/>
      <c r="L3" s="16"/>
    </row>
    <row r="4" spans="1:12" ht="15" customHeight="1">
      <c r="A4" s="739"/>
      <c r="B4" s="25"/>
      <c r="C4" s="14"/>
      <c r="D4" s="14"/>
      <c r="E4" s="14"/>
      <c r="F4" s="14"/>
      <c r="G4" s="14"/>
      <c r="H4" s="909"/>
      <c r="I4" s="14"/>
      <c r="J4" s="15">
        <v>42277</v>
      </c>
      <c r="K4" s="15"/>
      <c r="L4" s="16"/>
    </row>
    <row r="5" spans="1:12" ht="12" customHeight="1">
      <c r="A5" s="739"/>
      <c r="B5" s="25"/>
      <c r="C5" s="14"/>
      <c r="D5" s="14"/>
      <c r="E5" s="14"/>
      <c r="F5" s="14"/>
      <c r="G5" s="14"/>
      <c r="H5" s="773">
        <v>42825</v>
      </c>
      <c r="I5" s="14"/>
      <c r="J5" s="15">
        <v>42369</v>
      </c>
      <c r="K5" s="15"/>
      <c r="L5" s="16"/>
    </row>
    <row r="6" spans="1:12" ht="15" customHeight="1">
      <c r="A6" s="739"/>
      <c r="B6" s="25"/>
      <c r="C6" s="17" t="s">
        <v>252</v>
      </c>
      <c r="D6" s="14"/>
      <c r="E6" s="17"/>
      <c r="F6" s="14"/>
      <c r="G6" s="17"/>
      <c r="H6" s="773">
        <v>42916</v>
      </c>
      <c r="I6" s="17"/>
      <c r="J6" s="14"/>
      <c r="K6" s="18"/>
      <c r="L6" s="16"/>
    </row>
    <row r="7" spans="1:12" ht="9.9499999999999993" customHeight="1">
      <c r="A7" s="739"/>
      <c r="B7" s="25"/>
      <c r="C7" s="14"/>
      <c r="D7" s="14"/>
      <c r="E7" s="14"/>
      <c r="F7" s="14"/>
      <c r="G7" s="908"/>
      <c r="H7" s="773">
        <v>43008</v>
      </c>
      <c r="I7" s="14"/>
      <c r="J7" s="14"/>
      <c r="K7" s="14"/>
      <c r="L7" s="16"/>
    </row>
    <row r="8" spans="1:12" ht="15" customHeight="1">
      <c r="A8" s="739"/>
      <c r="B8" s="25"/>
      <c r="C8" s="17" t="s">
        <v>86</v>
      </c>
      <c r="D8" s="14"/>
      <c r="E8" s="772">
        <v>43100</v>
      </c>
      <c r="F8" s="14"/>
      <c r="G8" s="910"/>
      <c r="H8" s="774">
        <v>43100</v>
      </c>
      <c r="I8" s="17"/>
      <c r="J8" s="14"/>
      <c r="L8" s="16"/>
    </row>
    <row r="9" spans="1:12" ht="9.9499999999999993" customHeight="1">
      <c r="A9" s="739"/>
      <c r="B9" s="25"/>
      <c r="C9" s="14"/>
      <c r="D9" s="14"/>
      <c r="E9" s="14"/>
      <c r="F9" s="14"/>
      <c r="G9" s="908"/>
      <c r="H9" s="908"/>
      <c r="I9" s="14"/>
      <c r="J9" s="14"/>
      <c r="K9" s="14"/>
      <c r="L9" s="16"/>
    </row>
    <row r="10" spans="1:12" s="283" customFormat="1" ht="15" customHeight="1">
      <c r="A10" s="740"/>
      <c r="B10" s="735"/>
      <c r="C10" s="19" t="s">
        <v>66</v>
      </c>
      <c r="D10" s="20"/>
      <c r="E10" s="19"/>
      <c r="F10" s="20"/>
      <c r="G10" s="911"/>
      <c r="H10" s="912"/>
      <c r="I10" s="19"/>
      <c r="J10" s="20"/>
      <c r="K10" s="19"/>
      <c r="L10" s="21"/>
    </row>
    <row r="11" spans="1:12" ht="15" customHeight="1" thickBot="1">
      <c r="A11" s="739"/>
      <c r="B11" s="25"/>
      <c r="C11" s="14"/>
      <c r="D11" s="14"/>
      <c r="E11" s="14"/>
      <c r="F11" s="14"/>
      <c r="G11" s="908"/>
      <c r="H11" s="908"/>
      <c r="I11" s="14"/>
      <c r="J11" s="14"/>
      <c r="K11" s="14"/>
      <c r="L11" s="16"/>
    </row>
    <row r="12" spans="1:12" s="284" customFormat="1" ht="28.5" customHeight="1" thickBot="1">
      <c r="A12" s="741"/>
      <c r="B12" s="736"/>
      <c r="C12" s="615" t="s">
        <v>67</v>
      </c>
      <c r="D12" s="22"/>
      <c r="E12" s="615" t="s">
        <v>68</v>
      </c>
      <c r="F12" s="22"/>
      <c r="G12" s="615" t="s">
        <v>69</v>
      </c>
      <c r="H12" s="22"/>
      <c r="I12" s="615" t="s">
        <v>70</v>
      </c>
      <c r="J12" s="22"/>
      <c r="K12" s="615" t="s">
        <v>38</v>
      </c>
      <c r="L12" s="23"/>
    </row>
    <row r="13" spans="1:12" ht="15" customHeight="1">
      <c r="A13" s="739"/>
      <c r="B13" s="25"/>
      <c r="C13" s="14"/>
      <c r="D13" s="14"/>
      <c r="E13" s="14"/>
      <c r="F13" s="14"/>
      <c r="G13" s="14"/>
      <c r="H13" s="14"/>
      <c r="I13" s="14"/>
      <c r="J13" s="14"/>
      <c r="K13" s="14"/>
      <c r="L13" s="16"/>
    </row>
    <row r="14" spans="1:12" s="285" customFormat="1" ht="15" customHeight="1" thickBot="1">
      <c r="A14" s="742"/>
      <c r="B14" s="737"/>
      <c r="C14" s="9" t="s">
        <v>29</v>
      </c>
      <c r="D14" s="9"/>
      <c r="E14" s="9"/>
      <c r="F14" s="9"/>
      <c r="G14" s="9" t="s">
        <v>71</v>
      </c>
      <c r="H14" s="9"/>
      <c r="I14" s="9">
        <v>2016</v>
      </c>
      <c r="J14" s="9"/>
      <c r="K14" s="9">
        <v>2015</v>
      </c>
      <c r="L14" s="24" t="s">
        <v>74</v>
      </c>
    </row>
    <row r="15" spans="1:12" ht="15" customHeight="1">
      <c r="A15" s="739"/>
      <c r="B15" s="25"/>
      <c r="C15" s="32" t="s">
        <v>137</v>
      </c>
      <c r="D15" s="32"/>
      <c r="E15" s="14"/>
      <c r="F15" s="14"/>
      <c r="G15" s="14" t="s">
        <v>40</v>
      </c>
      <c r="H15" s="14"/>
      <c r="I15" s="25" t="e">
        <f>+IF(#REF!=#REF!,"Cuadrado","Revisar")</f>
        <v>#REF!</v>
      </c>
      <c r="J15" s="33" t="s">
        <v>112</v>
      </c>
      <c r="K15" s="25" t="e">
        <f>+IF(#REF!=#REF!,"Cuadrado","Revisar")</f>
        <v>#REF!</v>
      </c>
      <c r="L15" s="16"/>
    </row>
    <row r="16" spans="1:12" ht="15" customHeight="1">
      <c r="A16" s="739"/>
      <c r="B16" s="25"/>
      <c r="C16" s="32" t="s">
        <v>73</v>
      </c>
      <c r="D16" s="32"/>
      <c r="E16" s="14"/>
      <c r="F16" s="14"/>
      <c r="G16" s="14" t="s">
        <v>139</v>
      </c>
      <c r="H16" s="14"/>
      <c r="I16" s="25" t="e">
        <f>+IF(#REF!=#REF!,"Cuadrado","Revisar")</f>
        <v>#REF!</v>
      </c>
      <c r="J16" s="33" t="s">
        <v>112</v>
      </c>
      <c r="K16" s="25" t="e">
        <f>+IF(#REF!=#REF!,"Cuadrado","Revisar")</f>
        <v>#REF!</v>
      </c>
      <c r="L16" s="36" t="s">
        <v>76</v>
      </c>
    </row>
    <row r="17" spans="1:12" ht="15" customHeight="1">
      <c r="A17" s="739"/>
      <c r="B17" s="25"/>
      <c r="C17" s="32" t="s">
        <v>75</v>
      </c>
      <c r="D17" s="32"/>
      <c r="E17" s="14"/>
      <c r="F17" s="14"/>
      <c r="G17" s="14" t="s">
        <v>40</v>
      </c>
      <c r="H17" s="14"/>
      <c r="I17" s="25" t="e">
        <f>+IF(#REF!='Eº Cambio Patrimonio'!K11,"Cuadrado","Revisar")</f>
        <v>#REF!</v>
      </c>
      <c r="J17" s="33" t="s">
        <v>112</v>
      </c>
      <c r="K17" s="25" t="e">
        <f>+IF(#REF!='Eº Cambio Patrimonio'!K23,"Cuadrado","Revisar")</f>
        <v>#REF!</v>
      </c>
      <c r="L17" s="36" t="s">
        <v>76</v>
      </c>
    </row>
    <row r="18" spans="1:12" ht="15" customHeight="1">
      <c r="A18" s="739"/>
      <c r="B18" s="25">
        <v>4</v>
      </c>
      <c r="C18" s="32" t="s">
        <v>113</v>
      </c>
      <c r="D18" s="32"/>
      <c r="E18" s="14"/>
      <c r="F18" s="14"/>
      <c r="G18" s="14" t="s">
        <v>40</v>
      </c>
      <c r="H18" s="14"/>
      <c r="I18" s="25" t="e">
        <f>+IF(#REF!='N4 Minoritarios'!E8,"Cuadrado","Revisar")</f>
        <v>#REF!</v>
      </c>
      <c r="J18" s="33" t="s">
        <v>112</v>
      </c>
      <c r="K18" s="25" t="e">
        <f>+IF(#REF!='N4 Minoritarios'!F8,"Cuadrado","Revisar")</f>
        <v>#REF!</v>
      </c>
      <c r="L18" s="16"/>
    </row>
    <row r="19" spans="1:12" ht="15" customHeight="1">
      <c r="A19" s="739"/>
      <c r="B19" s="25">
        <v>4</v>
      </c>
      <c r="C19" s="32" t="s">
        <v>114</v>
      </c>
      <c r="D19" s="32"/>
      <c r="E19" s="14"/>
      <c r="F19" s="14"/>
      <c r="G19" s="14" t="s">
        <v>40</v>
      </c>
      <c r="H19" s="14"/>
      <c r="I19" s="25" t="e">
        <f>+IF(#REF!='N4 Minoritarios'!G8,"Cuadrado","Revisar")</f>
        <v>#REF!</v>
      </c>
      <c r="J19" s="33" t="s">
        <v>112</v>
      </c>
      <c r="K19" s="25" t="e">
        <f>+IF(#REF!='N4 Minoritarios'!H8,"Cuadrado","Revisar")</f>
        <v>#REF!</v>
      </c>
      <c r="L19" s="16"/>
    </row>
    <row r="20" spans="1:12" ht="15" customHeight="1">
      <c r="A20" s="739"/>
      <c r="B20" s="25">
        <v>5</v>
      </c>
      <c r="C20" s="32" t="s">
        <v>115</v>
      </c>
      <c r="D20" s="32"/>
      <c r="E20" s="14"/>
      <c r="F20" s="14"/>
      <c r="G20" s="14" t="s">
        <v>40</v>
      </c>
      <c r="H20" s="14"/>
      <c r="I20" s="26" t="s">
        <v>47</v>
      </c>
      <c r="J20" s="33" t="s">
        <v>112</v>
      </c>
      <c r="K20" s="25"/>
      <c r="L20" s="16"/>
    </row>
    <row r="21" spans="1:12" ht="15" customHeight="1">
      <c r="A21" s="739"/>
      <c r="B21" s="25"/>
      <c r="C21" s="32"/>
      <c r="D21" s="32" t="s">
        <v>60</v>
      </c>
      <c r="E21" s="14"/>
      <c r="F21" s="14"/>
      <c r="G21" s="14" t="s">
        <v>40</v>
      </c>
      <c r="H21" s="14"/>
      <c r="I21" s="25" t="e">
        <f>+IF(#REF!='N5 Otros Ing y Gtos'!C9,"Cuadrado","Revisar")</f>
        <v>#REF!</v>
      </c>
      <c r="J21" s="33" t="s">
        <v>112</v>
      </c>
      <c r="K21" s="25" t="e">
        <f>+IF(#REF!='N5 Otros Ing y Gtos'!D9,"Cuadrado","Revisar")</f>
        <v>#REF!</v>
      </c>
      <c r="L21" s="16"/>
    </row>
    <row r="22" spans="1:12" ht="15" customHeight="1">
      <c r="A22" s="739"/>
      <c r="B22" s="25"/>
      <c r="C22" s="32"/>
      <c r="D22" s="32" t="s">
        <v>57</v>
      </c>
      <c r="E22" s="14"/>
      <c r="F22" s="14"/>
      <c r="G22" s="14" t="s">
        <v>40</v>
      </c>
      <c r="H22" s="14"/>
      <c r="I22" s="25" t="e">
        <f>+IF(#REF!='N5 Otros Ing y Gtos'!C16,"Cuadrado","Revisar")</f>
        <v>#REF!</v>
      </c>
      <c r="J22" s="33" t="s">
        <v>112</v>
      </c>
      <c r="K22" s="25" t="e">
        <f>+IF(#REF!='N5 Otros Ing y Gtos'!D16,"Cuadrado","Revisar")</f>
        <v>#REF!</v>
      </c>
      <c r="L22" s="16"/>
    </row>
    <row r="23" spans="1:12" ht="15" customHeight="1">
      <c r="A23" s="739"/>
      <c r="B23" s="25"/>
      <c r="C23" s="32"/>
      <c r="D23" s="32" t="s">
        <v>30</v>
      </c>
      <c r="E23" s="14"/>
      <c r="F23" s="14"/>
      <c r="G23" s="14" t="s">
        <v>40</v>
      </c>
      <c r="H23" s="14"/>
      <c r="I23" s="25" t="e">
        <f>+IF(#REF!='N5 Otros Ing y Gtos'!C20,"Cuadrado","Revisar")</f>
        <v>#REF!</v>
      </c>
      <c r="J23" s="33" t="s">
        <v>112</v>
      </c>
      <c r="K23" s="25" t="e">
        <f>+IF(#REF!='N5 Otros Ing y Gtos'!D20,"Cuadrado","Revisar")</f>
        <v>#REF!</v>
      </c>
      <c r="L23" s="16"/>
    </row>
    <row r="24" spans="1:12" ht="15" customHeight="1">
      <c r="A24" s="739"/>
      <c r="B24" s="25">
        <v>7</v>
      </c>
      <c r="C24" s="32" t="s">
        <v>36</v>
      </c>
      <c r="D24" s="32"/>
      <c r="E24" s="14"/>
      <c r="F24" s="14"/>
      <c r="G24" s="14" t="s">
        <v>40</v>
      </c>
      <c r="H24" s="14"/>
      <c r="I24" s="27" t="e">
        <f>+IF('N7 E y EQ'!C7=#REF!,"Cuadrado","Revisar")</f>
        <v>#REF!</v>
      </c>
      <c r="J24" s="34" t="s">
        <v>112</v>
      </c>
      <c r="K24" s="27" t="e">
        <f>+IF('N7 E y EQ'!D7=#REF!,"Cuadrado","Revisar")</f>
        <v>#REF!</v>
      </c>
      <c r="L24" s="16"/>
    </row>
    <row r="25" spans="1:12" ht="15" customHeight="1">
      <c r="A25" s="739"/>
      <c r="B25" s="25">
        <v>8</v>
      </c>
      <c r="C25" s="32" t="s">
        <v>116</v>
      </c>
      <c r="D25" s="32"/>
      <c r="E25" s="14"/>
      <c r="F25" s="14"/>
      <c r="G25" s="14" t="s">
        <v>190</v>
      </c>
      <c r="H25" s="14"/>
      <c r="I25" s="26" t="s">
        <v>47</v>
      </c>
      <c r="J25" s="34" t="s">
        <v>112</v>
      </c>
      <c r="K25" s="27"/>
      <c r="L25" s="16"/>
    </row>
    <row r="26" spans="1:12" ht="15" customHeight="1">
      <c r="A26" s="739"/>
      <c r="B26" s="25"/>
      <c r="C26" s="32"/>
      <c r="D26" s="32" t="s">
        <v>82</v>
      </c>
      <c r="E26" s="14"/>
      <c r="F26" s="14"/>
      <c r="G26" s="14" t="s">
        <v>190</v>
      </c>
      <c r="H26" s="14"/>
      <c r="I26" s="27"/>
      <c r="J26" s="34" t="s">
        <v>112</v>
      </c>
      <c r="K26" s="27"/>
      <c r="L26" s="16"/>
    </row>
    <row r="27" spans="1:12" ht="15" customHeight="1">
      <c r="A27" s="739"/>
      <c r="B27" s="25"/>
      <c r="C27" s="32"/>
      <c r="D27" s="32" t="s">
        <v>44</v>
      </c>
      <c r="E27" s="14"/>
      <c r="F27" s="14"/>
      <c r="G27" s="14" t="s">
        <v>77</v>
      </c>
      <c r="H27" s="14"/>
      <c r="I27" s="27" t="e">
        <f>+IF(#REF!=(#REF!+#REF!+#REF!),"Cuadrado","Revisar")</f>
        <v>#REF!</v>
      </c>
      <c r="J27" s="34" t="s">
        <v>112</v>
      </c>
      <c r="K27" s="27" t="e">
        <f>+IF(#REF!=#REF!,"Cuadrado","Revisar")</f>
        <v>#REF!</v>
      </c>
      <c r="L27" s="16"/>
    </row>
    <row r="28" spans="1:12" ht="15" customHeight="1">
      <c r="A28" s="739"/>
      <c r="B28" s="25"/>
      <c r="C28" s="32"/>
      <c r="D28" s="32" t="s">
        <v>59</v>
      </c>
      <c r="E28" s="14"/>
      <c r="F28" s="14"/>
      <c r="G28" s="14" t="s">
        <v>77</v>
      </c>
      <c r="H28" s="14"/>
      <c r="I28" s="27" t="e">
        <f>+IF(#REF!=#REF!,"Cuadrado","Revisar")</f>
        <v>#REF!</v>
      </c>
      <c r="J28" s="34" t="s">
        <v>112</v>
      </c>
      <c r="K28" s="27" t="e">
        <f>+IF(#REF!=#REF!,"Cuadrado","Revisar")</f>
        <v>#REF!</v>
      </c>
      <c r="L28" s="16"/>
    </row>
    <row r="29" spans="1:12" ht="15" customHeight="1">
      <c r="A29" s="739"/>
      <c r="B29" s="25"/>
      <c r="C29" s="32"/>
      <c r="D29" s="32" t="s">
        <v>83</v>
      </c>
      <c r="E29" s="14"/>
      <c r="F29" s="14"/>
      <c r="G29" s="14" t="s">
        <v>190</v>
      </c>
      <c r="H29" s="14"/>
      <c r="I29" s="27" t="e">
        <f>+IF(#REF!=#REF!,"Cuadrado","Revisar")</f>
        <v>#REF!</v>
      </c>
      <c r="J29" s="34" t="s">
        <v>112</v>
      </c>
      <c r="K29" s="27" t="e">
        <f>+IF(#REF!=#REF!,"Cuadrado","Revisar")</f>
        <v>#REF!</v>
      </c>
      <c r="L29" s="16"/>
    </row>
    <row r="30" spans="1:12" ht="15" customHeight="1">
      <c r="A30" s="739"/>
      <c r="B30" s="25"/>
      <c r="C30" s="32"/>
      <c r="D30" s="32" t="s">
        <v>84</v>
      </c>
      <c r="E30" s="14"/>
      <c r="F30" s="14"/>
      <c r="G30" s="14" t="s">
        <v>190</v>
      </c>
      <c r="H30" s="14"/>
      <c r="I30" s="27" t="e">
        <f>+IF(#REF!=#REF!,"Cuadrado","Revisar")</f>
        <v>#REF!</v>
      </c>
      <c r="J30" s="34" t="s">
        <v>112</v>
      </c>
      <c r="K30" s="27" t="e">
        <f>+IF(#REF!=#REF!,"Cuadrado","Revisar")</f>
        <v>#REF!</v>
      </c>
      <c r="L30" s="16"/>
    </row>
    <row r="31" spans="1:12" ht="15" customHeight="1">
      <c r="A31" s="739"/>
      <c r="B31" s="25"/>
      <c r="C31" s="32"/>
      <c r="D31" s="32" t="s">
        <v>85</v>
      </c>
      <c r="E31" s="14"/>
      <c r="F31" s="14"/>
      <c r="G31" s="14" t="s">
        <v>190</v>
      </c>
      <c r="H31" s="14"/>
      <c r="I31" s="27" t="e">
        <f>+IF(#REF!=#REF!,"Cuadrado","Revisar")</f>
        <v>#REF!</v>
      </c>
      <c r="J31" s="34" t="s">
        <v>112</v>
      </c>
      <c r="K31" s="27" t="e">
        <f>+IF(#REF!=#REF!,"Cuadrado","Revisar")</f>
        <v>#REF!</v>
      </c>
      <c r="L31" s="16"/>
    </row>
    <row r="32" spans="1:12" ht="15" customHeight="1">
      <c r="A32" s="739"/>
      <c r="B32" s="25"/>
      <c r="C32" s="32"/>
      <c r="D32" s="32" t="s">
        <v>63</v>
      </c>
      <c r="E32" s="14"/>
      <c r="F32" s="14"/>
      <c r="G32" s="14" t="s">
        <v>77</v>
      </c>
      <c r="H32" s="14"/>
      <c r="I32" s="27" t="e">
        <f>+IF(#REF!=#REF!,"Cuadrado","Revisar")</f>
        <v>#REF!</v>
      </c>
      <c r="J32" s="34" t="s">
        <v>112</v>
      </c>
      <c r="K32" s="27" t="e">
        <f>+IF(#REF!=#REF!,"Cuadrado","Revisar")</f>
        <v>#REF!</v>
      </c>
      <c r="L32" s="16"/>
    </row>
    <row r="33" spans="1:12" ht="15" customHeight="1">
      <c r="A33" s="739"/>
      <c r="B33" s="25"/>
      <c r="C33" s="32"/>
      <c r="D33" s="32" t="s">
        <v>64</v>
      </c>
      <c r="E33" s="14"/>
      <c r="F33" s="14"/>
      <c r="G33" s="14" t="s">
        <v>77</v>
      </c>
      <c r="H33" s="14"/>
      <c r="I33" s="27" t="e">
        <f>+IF(#REF!=#REF!,"Cuadrado","Revisar")</f>
        <v>#REF!</v>
      </c>
      <c r="J33" s="34" t="s">
        <v>112</v>
      </c>
      <c r="K33" s="27" t="e">
        <f>+IF(#REF!=#REF!,"Cuadrado","Revisar")</f>
        <v>#REF!</v>
      </c>
      <c r="L33" s="16"/>
    </row>
    <row r="34" spans="1:12" ht="15" customHeight="1">
      <c r="A34" s="739"/>
      <c r="B34" s="25">
        <v>9</v>
      </c>
      <c r="C34" s="32" t="s">
        <v>117</v>
      </c>
      <c r="D34" s="32"/>
      <c r="E34" s="14"/>
      <c r="F34" s="14"/>
      <c r="G34" s="14" t="s">
        <v>139</v>
      </c>
      <c r="H34" s="14"/>
      <c r="I34" s="27" t="e">
        <f>+IF('N9 CxC'!H15=#REF!,"Cuadrado","Revisar")</f>
        <v>#REF!</v>
      </c>
      <c r="J34" s="33" t="s">
        <v>112</v>
      </c>
      <c r="K34" s="25" t="e">
        <f>+IF('N9 CxC'!I15=#REF!,"Cuadrado","Revisar")</f>
        <v>#REF!</v>
      </c>
      <c r="L34" s="16"/>
    </row>
    <row r="35" spans="1:12" ht="15" customHeight="1">
      <c r="A35" s="739"/>
      <c r="B35" s="25">
        <v>9</v>
      </c>
      <c r="C35" s="32" t="s">
        <v>118</v>
      </c>
      <c r="D35" s="32"/>
      <c r="E35" s="14"/>
      <c r="F35" s="14"/>
      <c r="G35" s="14" t="s">
        <v>139</v>
      </c>
      <c r="H35" s="14"/>
      <c r="I35" s="27" t="e">
        <f>+IF('N9 CxP'!H32=#REF!,"Cuadrado","Revisar")</f>
        <v>#REF!</v>
      </c>
      <c r="J35" s="33" t="s">
        <v>112</v>
      </c>
      <c r="K35" s="25" t="e">
        <f>+IF('N9 CxP'!I32=#REF!,"Cuadrado","Revisar")</f>
        <v>#REF!</v>
      </c>
      <c r="L35" s="16"/>
    </row>
    <row r="36" spans="1:12" ht="15" customHeight="1">
      <c r="A36" s="739"/>
      <c r="B36" s="25">
        <v>10</v>
      </c>
      <c r="C36" s="32" t="s">
        <v>14</v>
      </c>
      <c r="D36" s="32"/>
      <c r="E36" s="14"/>
      <c r="F36" s="14"/>
      <c r="G36" s="14" t="s">
        <v>39</v>
      </c>
      <c r="H36" s="14"/>
      <c r="I36" s="27" t="e">
        <f>+IF('N10 Inventarios '!C7=#REF!,"Cuadrado","Revisar")</f>
        <v>#REF!</v>
      </c>
      <c r="J36" s="33" t="s">
        <v>112</v>
      </c>
      <c r="K36" s="25" t="e">
        <f>+IF('N10 Inventarios '!D7=#REF!,"Cuadrado","Revisar")</f>
        <v>#REF!</v>
      </c>
      <c r="L36" s="16"/>
    </row>
    <row r="37" spans="1:12" ht="15" customHeight="1">
      <c r="A37" s="739"/>
      <c r="B37" s="25">
        <v>11</v>
      </c>
      <c r="C37" s="32" t="s">
        <v>119</v>
      </c>
      <c r="D37" s="32"/>
      <c r="E37" s="14"/>
      <c r="F37" s="14"/>
      <c r="G37" s="14" t="s">
        <v>242</v>
      </c>
      <c r="H37" s="14"/>
      <c r="I37" s="27" t="e">
        <f>IF('N11 Nic 38 Intangible'!C4=#REF!,"Cuadrado","Revisar")</f>
        <v>#REF!</v>
      </c>
      <c r="J37" s="33" t="s">
        <v>112</v>
      </c>
      <c r="K37" s="25" t="e">
        <f>IF('N11 Nic 38 Intangible'!D4=#REF!,"Cuadrado","Revisar")</f>
        <v>#REF!</v>
      </c>
      <c r="L37" s="16"/>
    </row>
    <row r="38" spans="1:12" ht="15" customHeight="1">
      <c r="A38" s="739"/>
      <c r="B38" s="25">
        <v>12</v>
      </c>
      <c r="C38" s="32" t="s">
        <v>15</v>
      </c>
      <c r="D38" s="32"/>
      <c r="E38" s="14"/>
      <c r="F38" s="14"/>
      <c r="G38" s="14" t="s">
        <v>242</v>
      </c>
      <c r="H38" s="14"/>
      <c r="I38" s="25" t="e">
        <f>IF('N12 Plusvalia'!D8=#REF!,"Cuadrado","Revisar")</f>
        <v>#REF!</v>
      </c>
      <c r="J38" s="33" t="s">
        <v>112</v>
      </c>
      <c r="K38" s="25" t="e">
        <f>IF('N12 Plusvalia'!E8=#REF!,"Cuadrado","Revisar")</f>
        <v>#REF!</v>
      </c>
      <c r="L38" s="16"/>
    </row>
    <row r="39" spans="1:12" ht="15" customHeight="1">
      <c r="A39" s="739"/>
      <c r="B39" s="25">
        <v>13</v>
      </c>
      <c r="C39" s="32" t="s">
        <v>52</v>
      </c>
      <c r="D39" s="32"/>
      <c r="E39" s="14"/>
      <c r="F39" s="14"/>
      <c r="G39" s="14" t="s">
        <v>242</v>
      </c>
      <c r="H39" s="14"/>
      <c r="I39" s="27" t="e">
        <f>+IF('N13 Nic 16 PPyE'!#REF!=#REF!,"Cuadrado","Revisar")</f>
        <v>#REF!</v>
      </c>
      <c r="J39" s="33" t="s">
        <v>112</v>
      </c>
      <c r="K39" s="25" t="e">
        <f>+IF('N13 Nic 16 PPyE'!#REF!=#REF!,"Cuadrado","Revisar")</f>
        <v>#REF!</v>
      </c>
      <c r="L39" s="16"/>
    </row>
    <row r="40" spans="1:12" ht="15" customHeight="1">
      <c r="A40" s="739"/>
      <c r="B40" s="738" t="s">
        <v>123</v>
      </c>
      <c r="C40" s="32" t="s">
        <v>120</v>
      </c>
      <c r="D40" s="32"/>
      <c r="E40" s="14"/>
      <c r="F40" s="14"/>
      <c r="G40" s="14" t="s">
        <v>242</v>
      </c>
      <c r="H40" s="14"/>
      <c r="I40" s="27" t="e">
        <f>IF(('N11 Nic 38 Intangible'!F24+'N13 Nic 16 PPyE'!D55)=#REF!,"Cuadrado","Revisar")</f>
        <v>#REF!</v>
      </c>
      <c r="J40" s="33" t="s">
        <v>112</v>
      </c>
      <c r="K40" s="25" t="e">
        <f>+IF(('N11 Nic 38 Intangible'!F36+'N13 Nic 16 PPyE'!D78)=#REF!,"Cuadrado","Revisar")</f>
        <v>#REF!</v>
      </c>
      <c r="L40" s="36" t="s">
        <v>76</v>
      </c>
    </row>
    <row r="41" spans="1:12" ht="15" customHeight="1">
      <c r="A41" s="739"/>
      <c r="B41" s="25">
        <v>15</v>
      </c>
      <c r="C41" s="32" t="s">
        <v>121</v>
      </c>
      <c r="D41" s="32"/>
      <c r="E41" s="14"/>
      <c r="F41" s="14"/>
      <c r="G41" s="14" t="s">
        <v>77</v>
      </c>
      <c r="H41" s="14"/>
      <c r="I41" s="27" t="e">
        <f>IF('N15 Provisiones'!C5=#REF!,"Cuadrado","Revisar")</f>
        <v>#REF!</v>
      </c>
      <c r="J41" s="33" t="s">
        <v>112</v>
      </c>
      <c r="K41" s="25" t="e">
        <f>IF('N15 Provisiones'!D5=#REF!,"Cuadrado","Revisar")</f>
        <v>#REF!</v>
      </c>
      <c r="L41" s="16"/>
    </row>
    <row r="42" spans="1:12" ht="15" customHeight="1">
      <c r="A42" s="739"/>
      <c r="B42" s="25">
        <v>17</v>
      </c>
      <c r="C42" s="32" t="s">
        <v>43</v>
      </c>
      <c r="D42" s="32"/>
      <c r="E42" s="14"/>
      <c r="F42" s="14"/>
      <c r="G42" s="14" t="s">
        <v>40</v>
      </c>
      <c r="H42" s="14"/>
      <c r="I42" s="25" t="e">
        <f>IF('N17 Ingresos ordinario'!C8=#REF!,"Cuadrado","Revisar")</f>
        <v>#REF!</v>
      </c>
      <c r="J42" s="33" t="s">
        <v>112</v>
      </c>
      <c r="K42" s="25" t="e">
        <f>IF('N17 Ingresos ordinario'!D8=#REF!,"Cuadrado","Revisar")</f>
        <v>#REF!</v>
      </c>
      <c r="L42" s="16"/>
    </row>
    <row r="43" spans="1:12" ht="15" customHeight="1">
      <c r="A43" s="739"/>
      <c r="B43" s="25">
        <v>19</v>
      </c>
      <c r="C43" s="32" t="s">
        <v>122</v>
      </c>
      <c r="D43" s="32"/>
      <c r="E43" s="14"/>
      <c r="F43" s="14"/>
      <c r="G43" s="14" t="s">
        <v>138</v>
      </c>
      <c r="H43" s="14"/>
      <c r="I43" s="25" t="e">
        <f>+IF('N19 Benef empleados '!C18=#REF!,"Cuadrado","Revisar")</f>
        <v>#REF!</v>
      </c>
      <c r="J43" s="33" t="s">
        <v>112</v>
      </c>
      <c r="K43" s="25" t="e">
        <f>+IF('N19 Benef empleados '!D18=#REF!,"Cuadrado","Revisar")</f>
        <v>#REF!</v>
      </c>
      <c r="L43" s="16"/>
    </row>
    <row r="44" spans="1:12" ht="15" customHeight="1">
      <c r="A44" s="739"/>
      <c r="B44" s="25">
        <v>19</v>
      </c>
      <c r="C44" s="32" t="s">
        <v>122</v>
      </c>
      <c r="D44" s="32"/>
      <c r="E44" s="14"/>
      <c r="F44" s="14"/>
      <c r="G44" s="14" t="s">
        <v>138</v>
      </c>
      <c r="H44" s="14"/>
      <c r="I44" s="25" t="e">
        <f>+IF('N19 Benef empleados '!C19=#REF!,"Cuadrado","Revisar")</f>
        <v>#REF!</v>
      </c>
      <c r="J44" s="33" t="s">
        <v>112</v>
      </c>
      <c r="K44" s="25" t="e">
        <f>+IF('N19 Benef empleados '!D19=#REF!,"Cuadrado","Revisar")</f>
        <v>#REF!</v>
      </c>
      <c r="L44" s="16"/>
    </row>
    <row r="45" spans="1:12" ht="15" customHeight="1">
      <c r="A45" s="739"/>
      <c r="B45" s="25">
        <v>19</v>
      </c>
      <c r="C45" s="32" t="s">
        <v>124</v>
      </c>
      <c r="D45" s="32"/>
      <c r="E45" s="14"/>
      <c r="F45" s="14"/>
      <c r="G45" s="14" t="s">
        <v>138</v>
      </c>
      <c r="H45" s="14"/>
      <c r="I45" s="27" t="e">
        <f>+IF('N19 Benef empleados '!C58=#REF!,"Cuadrado","Revisar")</f>
        <v>#REF!</v>
      </c>
      <c r="J45" s="33" t="s">
        <v>112</v>
      </c>
      <c r="K45" s="27" t="e">
        <f>+IF('N19 Benef empleados '!D58=#REF!,"Cuadrado","Revisar")</f>
        <v>#REF!</v>
      </c>
      <c r="L45" s="16"/>
    </row>
    <row r="46" spans="1:12" ht="15" customHeight="1">
      <c r="A46" s="739"/>
      <c r="B46" s="25">
        <v>20</v>
      </c>
      <c r="C46" s="32" t="s">
        <v>46</v>
      </c>
      <c r="D46" s="32"/>
      <c r="E46" s="14"/>
      <c r="F46" s="14"/>
      <c r="G46" s="14" t="s">
        <v>77</v>
      </c>
      <c r="H46" s="14"/>
      <c r="I46" s="27" t="e">
        <f>IF('[9]N20 Dif. de cambio'!D17=#REF!,"Cuadrado","Revisar")</f>
        <v>#REF!</v>
      </c>
      <c r="J46" s="33" t="s">
        <v>112</v>
      </c>
      <c r="K46" s="27" t="e">
        <f>IF('[9]N20 Dif. de cambio'!H17=#REF!,"Cuadrado","Revisar")</f>
        <v>#REF!</v>
      </c>
      <c r="L46" s="16"/>
    </row>
    <row r="47" spans="1:12" ht="15" customHeight="1">
      <c r="A47" s="739"/>
      <c r="B47" s="25">
        <v>21</v>
      </c>
      <c r="C47" s="32" t="s">
        <v>134</v>
      </c>
      <c r="D47" s="32"/>
      <c r="E47" s="14"/>
      <c r="F47" s="14"/>
      <c r="G47" s="14" t="s">
        <v>40</v>
      </c>
      <c r="H47" s="14"/>
      <c r="I47" s="25" t="e">
        <f>IF('N21 Otros gastos'!C15=#REF!,"Cuadrado","Revisar")</f>
        <v>#REF!</v>
      </c>
      <c r="J47" s="33" t="s">
        <v>112</v>
      </c>
      <c r="K47" s="25" t="e">
        <f>IF('N21 Otros gastos'!D15=#REF!,"Cuadrado","Revisar")</f>
        <v>#REF!</v>
      </c>
      <c r="L47" s="16"/>
    </row>
    <row r="48" spans="1:12" ht="15" customHeight="1">
      <c r="A48" s="739"/>
      <c r="B48" s="25">
        <v>23</v>
      </c>
      <c r="C48" s="32" t="s">
        <v>125</v>
      </c>
      <c r="D48" s="32"/>
      <c r="E48" s="14"/>
      <c r="F48" s="14"/>
      <c r="G48" s="14" t="s">
        <v>40</v>
      </c>
      <c r="H48" s="14"/>
      <c r="I48" s="25" t="e">
        <f>+IF('N23 I. Renta y Dif'!C4=#REF!,"Cuadrado","Revisar")</f>
        <v>#REF!</v>
      </c>
      <c r="J48" s="33" t="s">
        <v>112</v>
      </c>
      <c r="K48" s="25" t="e">
        <f>+IF('N23 I. Renta y Dif'!D4=#REF!,"Cuadrado","Revisar")</f>
        <v>#REF!</v>
      </c>
      <c r="L48" s="16"/>
    </row>
    <row r="49" spans="1:12" ht="15" customHeight="1">
      <c r="A49" s="739"/>
      <c r="B49" s="25">
        <v>23</v>
      </c>
      <c r="C49" s="32" t="s">
        <v>126</v>
      </c>
      <c r="D49" s="32"/>
      <c r="E49" s="14"/>
      <c r="F49" s="14"/>
      <c r="G49" s="14" t="s">
        <v>40</v>
      </c>
      <c r="H49" s="14"/>
      <c r="I49" s="25" t="e">
        <f>+IF(-'N23 I. Renta y Dif'!C5=#REF!,"Cuadrado","Revisar")</f>
        <v>#REF!</v>
      </c>
      <c r="J49" s="33" t="s">
        <v>112</v>
      </c>
      <c r="K49" s="25" t="e">
        <f>+IF(-'N23 I. Renta y Dif'!D5=#REF!,"Cuadrado","Revisar")</f>
        <v>#REF!</v>
      </c>
      <c r="L49" s="16"/>
    </row>
    <row r="50" spans="1:12" ht="15" customHeight="1">
      <c r="A50" s="739"/>
      <c r="B50" s="25">
        <v>23</v>
      </c>
      <c r="C50" s="32" t="s">
        <v>127</v>
      </c>
      <c r="D50" s="32"/>
      <c r="E50" s="14"/>
      <c r="F50" s="14"/>
      <c r="G50" s="14" t="s">
        <v>40</v>
      </c>
      <c r="H50" s="14"/>
      <c r="I50" s="27" t="e">
        <f>IF('N23 I. Renta y Dif'!C68=#REF!,"Cuadrado","Revisar")</f>
        <v>#REF!</v>
      </c>
      <c r="J50" s="33" t="s">
        <v>112</v>
      </c>
      <c r="K50" s="27" t="e">
        <f>IF('N23 I. Renta y Dif'!D68=#REF!,"Cuadrado","Revisar")</f>
        <v>#REF!</v>
      </c>
      <c r="L50" s="16"/>
    </row>
    <row r="51" spans="1:12" ht="15" customHeight="1">
      <c r="A51" s="739"/>
      <c r="B51" s="25">
        <v>24</v>
      </c>
      <c r="C51" s="32" t="s">
        <v>128</v>
      </c>
      <c r="D51" s="32"/>
      <c r="E51" s="14"/>
      <c r="F51" s="14"/>
      <c r="G51" s="14" t="s">
        <v>40</v>
      </c>
      <c r="H51" s="14"/>
      <c r="I51" s="25" t="e">
        <f>IF('N24 Ganancias por acción'!D6=#REF!,"Cuadrado","Revisar")</f>
        <v>#REF!</v>
      </c>
      <c r="J51" s="33" t="s">
        <v>112</v>
      </c>
      <c r="K51" s="25" t="e">
        <f>IF('N24 Ganancias por acción'!E6=#REF!,"Cuadrado","Revisar")</f>
        <v>#REF!</v>
      </c>
      <c r="L51" s="16"/>
    </row>
    <row r="52" spans="1:12" ht="15" customHeight="1">
      <c r="A52" s="739"/>
      <c r="B52" s="25">
        <v>25</v>
      </c>
      <c r="C52" s="32" t="s">
        <v>129</v>
      </c>
      <c r="D52" s="32"/>
      <c r="E52" s="14"/>
      <c r="F52" s="14"/>
      <c r="G52" s="14" t="s">
        <v>41</v>
      </c>
      <c r="H52" s="14"/>
      <c r="I52" s="26" t="s">
        <v>47</v>
      </c>
      <c r="J52" s="33" t="s">
        <v>112</v>
      </c>
      <c r="K52" s="25"/>
      <c r="L52" s="16"/>
    </row>
    <row r="53" spans="1:12" ht="15" customHeight="1">
      <c r="A53" s="739"/>
      <c r="B53" s="25"/>
      <c r="C53" s="32"/>
      <c r="D53" s="32" t="s">
        <v>78</v>
      </c>
      <c r="E53" s="14"/>
      <c r="F53" s="14"/>
      <c r="G53" s="14" t="s">
        <v>41</v>
      </c>
      <c r="H53" s="14"/>
      <c r="I53" s="27" t="e">
        <f>+IF('N25 Segmento'!C39=#REF!,"Cuadrado","Revisar")</f>
        <v>#REF!</v>
      </c>
      <c r="J53" s="33" t="s">
        <v>112</v>
      </c>
      <c r="K53" s="27" t="e">
        <f>+IF('N25 Segmento'!D39=#REF!,"Cuadrado","Revisar")</f>
        <v>#REF!</v>
      </c>
      <c r="L53" s="16"/>
    </row>
    <row r="54" spans="1:12" ht="15" customHeight="1">
      <c r="A54" s="739"/>
      <c r="B54" s="25"/>
      <c r="C54" s="32"/>
      <c r="D54" s="32" t="s">
        <v>79</v>
      </c>
      <c r="E54" s="14"/>
      <c r="F54" s="14"/>
      <c r="G54" s="14" t="s">
        <v>41</v>
      </c>
      <c r="H54" s="14"/>
      <c r="I54" s="27" t="e">
        <f>IF('N25 Segmento'!C46=#REF!,"Cuadrado","Revisar")</f>
        <v>#REF!</v>
      </c>
      <c r="J54" s="33" t="s">
        <v>112</v>
      </c>
      <c r="K54" s="27" t="e">
        <f>IF('N25 Segmento'!D46=#REF!,"Cuadrado","Revisar")</f>
        <v>#REF!</v>
      </c>
      <c r="L54" s="16"/>
    </row>
    <row r="55" spans="1:12" ht="15" customHeight="1">
      <c r="A55" s="739"/>
      <c r="B55" s="25"/>
      <c r="C55" s="32"/>
      <c r="D55" s="32" t="s">
        <v>80</v>
      </c>
      <c r="E55" s="14"/>
      <c r="F55" s="14"/>
      <c r="G55" s="14" t="s">
        <v>41</v>
      </c>
      <c r="H55" s="14"/>
      <c r="I55" s="27" t="e">
        <f>IF('N25 Segmento'!C54=#REF!,"Cuadrado","Revisar")</f>
        <v>#REF!</v>
      </c>
      <c r="J55" s="33" t="s">
        <v>112</v>
      </c>
      <c r="K55" s="25" t="e">
        <f>IF('N25 Segmento'!D54=#REF!,"Cuadrado","Revisar")</f>
        <v>#REF!</v>
      </c>
      <c r="L55" s="16"/>
    </row>
    <row r="56" spans="1:12" ht="15" customHeight="1">
      <c r="A56" s="739"/>
      <c r="B56" s="25"/>
      <c r="C56" s="14"/>
      <c r="D56" s="14" t="s">
        <v>81</v>
      </c>
      <c r="E56" s="14"/>
      <c r="F56" s="14"/>
      <c r="G56" s="14" t="s">
        <v>41</v>
      </c>
      <c r="H56" s="14"/>
      <c r="I56" s="27" t="e">
        <f>+IF('N25 Segmento'!C58=#REF!,"Cuadrado","Revisar")</f>
        <v>#REF!</v>
      </c>
      <c r="J56" s="33" t="s">
        <v>112</v>
      </c>
      <c r="K56" s="25" t="e">
        <f>+IF('N25 Segmento'!D58=#REF!,"Cuadrado","Revisar")</f>
        <v>#REF!</v>
      </c>
      <c r="L56" s="16"/>
    </row>
    <row r="57" spans="1:12" ht="15" customHeight="1" thickBot="1">
      <c r="A57" s="739"/>
      <c r="B57" s="30"/>
      <c r="C57" s="28"/>
      <c r="D57" s="28" t="s">
        <v>58</v>
      </c>
      <c r="E57" s="28"/>
      <c r="F57" s="28"/>
      <c r="G57" s="28" t="s">
        <v>41</v>
      </c>
      <c r="H57" s="28"/>
      <c r="I57" s="29" t="e">
        <f>+IF('N25 Segmento'!C61=#REF!,"Cuadrado","Revisar")</f>
        <v>#REF!</v>
      </c>
      <c r="J57" s="35" t="s">
        <v>112</v>
      </c>
      <c r="K57" s="30" t="e">
        <f>+IF('N25 Segmento'!D61=#REF!,"Cuadrado","Revisar")</f>
        <v>#REF!</v>
      </c>
      <c r="L57" s="31"/>
    </row>
    <row r="58" spans="1:12" ht="15" customHeight="1" thickTop="1"/>
  </sheetData>
  <dataValidations count="1">
    <dataValidation type="list" allowBlank="1" showInputMessage="1" showErrorMessage="1" sqref="H9 E8">
      <formula1>$H$5:$H$8</formula1>
    </dataValidation>
  </dataValidations>
  <hyperlinks>
    <hyperlink ref="C12" location="Activo!A1" display="ACTIVO"/>
    <hyperlink ref="E12" location="Pasivo!A1" display="PASIVO"/>
    <hyperlink ref="G12" location="'Estado de Resultado'!A1" display="RESULTADO"/>
    <hyperlink ref="I12" location="'Flujo '!A1" display="FLUJO"/>
    <hyperlink ref="K12" location="'Eº Cambio Patrimonio'!A1" display="PATRIMONIO"/>
    <hyperlink ref="J15" location="'Eº Cambio Patrimonio'!A1" display="Ir a nota"/>
    <hyperlink ref="J16" location="'Flujo '!A1" display="Ir a nota"/>
    <hyperlink ref="J17" location="'Eº Cambio Patrimonio'!A1" display="Ir a nota"/>
    <hyperlink ref="J18" location="'N4 Minoritarios'!A1" display="Ir a nota"/>
    <hyperlink ref="J19" location="'N4 Minoritarios'!A1" display="Ir a nota"/>
    <hyperlink ref="J20" location="'N5 Otros Ing y Gtos'!A1" display="Ir a nota"/>
    <hyperlink ref="J21:J22" location="'N5 Otros Ing y Gtos'!A1" display="Ir a nota"/>
    <hyperlink ref="J23" location="'N5 Otros Ing y Gtos'!A1" display="Ir a nota"/>
    <hyperlink ref="J24" location="'N7 E y EQ'!A1" display="Ir a nota"/>
    <hyperlink ref="J25" location="'N8 Clase de instrumentos fin'!A1" display="Ir a nota"/>
    <hyperlink ref="J26:J33" location="'N8 Clase de instrumentos fin'!A1" display="Ir a nota"/>
    <hyperlink ref="J34" location="'N9 CxC'!A1" display="Ir a nota"/>
    <hyperlink ref="J35" location="'N9 CxP'!A1" display="Ir a nota"/>
    <hyperlink ref="J36" location="'N10 Inventarios '!A1" display="Ir a nota"/>
    <hyperlink ref="J37" location="'N11 Nic 38 Intangible'!A1" display="Ir a nota"/>
    <hyperlink ref="J38" location="'N12 Plusvalia'!A1" display="Ir a nota"/>
    <hyperlink ref="J39" location="'N13 Nic 16 PPyE'!A1" display="Ir a nota"/>
    <hyperlink ref="J40" location="'N13 Nic 16 PPyE'!A1" display="Ir a nota"/>
    <hyperlink ref="J41" location="'N15 Provisiones'!A1" display="Ir a nota"/>
    <hyperlink ref="J42" location="'N17 Ingresos ordinario'!A1" display="Ir a nota"/>
    <hyperlink ref="J43" location="'N19 Beneficios empleados'!A1" display="Ir a nota"/>
    <hyperlink ref="J44" location="'N19 Beneficios empleados'!A1" display="Ir a nota"/>
    <hyperlink ref="J45" location="'N19 Beneficios empleados'!A1" display="Ir a nota"/>
    <hyperlink ref="J46" location="'N20 Dif. de cambio'!A1" display="Ir a nota"/>
    <hyperlink ref="J47" location="'N21 Otros gastos'!A1" display="Ir a nota"/>
    <hyperlink ref="J48" location="'N23 I. Renta y Dif'!A1" display="Ir a nota"/>
    <hyperlink ref="J49" location="'N23 I. Renta y Dif'!A1" display="Ir a nota"/>
    <hyperlink ref="J50" location="'N23 I. Renta y Dif'!A1" display="Ir a nota"/>
    <hyperlink ref="J51" location="'N24 Ganancias por accion'!A1" display="Ir a nota"/>
    <hyperlink ref="J52" location="'N25 Segmento'!A1" display="Ir a nota"/>
    <hyperlink ref="J53:J57" location="'N25 Segmento'!A1" display="Ir a nota"/>
  </hyperlinks>
  <pageMargins left="0.70866141732283461" right="0.70866141732283461" top="0.74803149606299213" bottom="0.74803149606299213" header="0.31496062992125984" footer="0.31496062992125984"/>
  <pageSetup scale="5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C11"/>
  <sheetViews>
    <sheetView showGridLines="0" workbookViewId="0">
      <selection activeCell="C12" sqref="C12"/>
    </sheetView>
  </sheetViews>
  <sheetFormatPr baseColWidth="10" defaultRowHeight="15"/>
  <cols>
    <col min="2" max="2" width="75.5703125" customWidth="1"/>
    <col min="3" max="3" width="13.28515625" customWidth="1"/>
    <col min="6" max="6" width="13.28515625" bestFit="1" customWidth="1"/>
  </cols>
  <sheetData>
    <row r="1" spans="2:3">
      <c r="B1" s="266" t="s">
        <v>554</v>
      </c>
    </row>
    <row r="2" spans="2:3">
      <c r="B2" s="1" t="s">
        <v>555</v>
      </c>
    </row>
    <row r="3" spans="2:3" ht="15.75" thickBot="1"/>
    <row r="4" spans="2:3" ht="42" customHeight="1">
      <c r="B4" s="267" t="s">
        <v>556</v>
      </c>
      <c r="C4" s="268" t="s">
        <v>557</v>
      </c>
    </row>
    <row r="5" spans="2:3" ht="20.25" customHeight="1">
      <c r="B5" s="289" t="s">
        <v>558</v>
      </c>
      <c r="C5" s="746"/>
    </row>
    <row r="6" spans="2:3" s="967" customFormat="1" ht="20.25" customHeight="1">
      <c r="B6" s="1040" t="s">
        <v>559</v>
      </c>
      <c r="C6" s="1041">
        <v>-246664</v>
      </c>
    </row>
    <row r="7" spans="2:3" s="967" customFormat="1" ht="20.25" customHeight="1">
      <c r="B7" s="1042" t="s">
        <v>419</v>
      </c>
      <c r="C7" s="1043">
        <v>235158</v>
      </c>
    </row>
    <row r="8" spans="2:3" ht="20.25" customHeight="1">
      <c r="B8" s="1016" t="s">
        <v>560</v>
      </c>
      <c r="C8" s="1017"/>
    </row>
    <row r="9" spans="2:3" ht="20.25" customHeight="1">
      <c r="B9" s="1042" t="s">
        <v>561</v>
      </c>
      <c r="C9" s="1043">
        <v>24</v>
      </c>
    </row>
    <row r="10" spans="2:3" ht="20.25" customHeight="1">
      <c r="B10" s="1042" t="s">
        <v>1124</v>
      </c>
      <c r="C10" s="1043">
        <v>92410</v>
      </c>
    </row>
    <row r="11" spans="2:3" ht="23.25" customHeight="1" thickBot="1">
      <c r="B11" s="1044" t="s">
        <v>562</v>
      </c>
      <c r="C11" s="1045">
        <v>-92434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92D050"/>
  </sheetPr>
  <dimension ref="B1:L16"/>
  <sheetViews>
    <sheetView showGridLines="0" workbookViewId="0">
      <selection activeCell="B2" sqref="B2:H8"/>
    </sheetView>
  </sheetViews>
  <sheetFormatPr baseColWidth="10" defaultColWidth="11.42578125" defaultRowHeight="12.75"/>
  <cols>
    <col min="1" max="1" width="11.42578125" style="1"/>
    <col min="2" max="2" width="19.42578125" style="1" customWidth="1"/>
    <col min="3" max="4" width="13.28515625" style="1" customWidth="1"/>
    <col min="5" max="8" width="13.7109375" style="1" customWidth="1"/>
    <col min="9" max="16384" width="11.42578125" style="1"/>
  </cols>
  <sheetData>
    <row r="1" spans="2:12" ht="13.5" thickBot="1"/>
    <row r="2" spans="2:12" ht="27" customHeight="1">
      <c r="B2" s="1313" t="s">
        <v>567</v>
      </c>
      <c r="C2" s="1315" t="s">
        <v>563</v>
      </c>
      <c r="D2" s="1315"/>
      <c r="E2" s="1315" t="s">
        <v>564</v>
      </c>
      <c r="F2" s="1315"/>
      <c r="G2" s="1315"/>
      <c r="H2" s="1316"/>
    </row>
    <row r="3" spans="2:12" ht="13.5" customHeight="1">
      <c r="B3" s="1314"/>
      <c r="C3" s="533">
        <v>43100</v>
      </c>
      <c r="D3" s="533">
        <v>42735</v>
      </c>
      <c r="E3" s="1317" t="s">
        <v>565</v>
      </c>
      <c r="F3" s="1317"/>
      <c r="G3" s="1317" t="s">
        <v>566</v>
      </c>
      <c r="H3" s="1318"/>
    </row>
    <row r="4" spans="2:12" ht="13.5" customHeight="1">
      <c r="B4" s="1314"/>
      <c r="C4" s="1319" t="s">
        <v>28</v>
      </c>
      <c r="D4" s="1319" t="s">
        <v>28</v>
      </c>
      <c r="E4" s="1039">
        <v>43100</v>
      </c>
      <c r="F4" s="533">
        <v>42735</v>
      </c>
      <c r="G4" s="1039">
        <v>43100</v>
      </c>
      <c r="H4" s="533">
        <v>42735</v>
      </c>
    </row>
    <row r="5" spans="2:12" ht="12.75" customHeight="1">
      <c r="B5" s="1314"/>
      <c r="C5" s="1320" t="s">
        <v>28</v>
      </c>
      <c r="D5" s="1320" t="s">
        <v>28</v>
      </c>
      <c r="E5" s="488" t="s">
        <v>375</v>
      </c>
      <c r="F5" s="488" t="s">
        <v>375</v>
      </c>
      <c r="G5" s="488" t="s">
        <v>375</v>
      </c>
      <c r="H5" s="607" t="s">
        <v>375</v>
      </c>
    </row>
    <row r="6" spans="2:12" ht="21" customHeight="1">
      <c r="B6" s="609" t="s">
        <v>8</v>
      </c>
      <c r="C6" s="100">
        <v>9.9699999999999998E-5</v>
      </c>
      <c r="D6" s="100">
        <v>9.9699999999999998E-5</v>
      </c>
      <c r="E6" s="328">
        <v>20295</v>
      </c>
      <c r="F6" s="328">
        <v>21198</v>
      </c>
      <c r="G6" s="328">
        <v>1883</v>
      </c>
      <c r="H6" s="608">
        <v>3193</v>
      </c>
      <c r="I6" s="2"/>
    </row>
    <row r="7" spans="2:12" ht="21" customHeight="1">
      <c r="B7" s="609" t="s">
        <v>53</v>
      </c>
      <c r="C7" s="100">
        <v>0.46493499999999999</v>
      </c>
      <c r="D7" s="100">
        <v>0.46493499999999999</v>
      </c>
      <c r="E7" s="328">
        <v>50648406</v>
      </c>
      <c r="F7" s="328">
        <v>52704047</v>
      </c>
      <c r="G7" s="328">
        <v>3860090</v>
      </c>
      <c r="H7" s="608">
        <v>4258600</v>
      </c>
      <c r="I7" s="2"/>
      <c r="J7" s="2"/>
      <c r="K7" s="2"/>
      <c r="L7" s="2"/>
    </row>
    <row r="8" spans="2:12" ht="21" customHeight="1" thickBot="1">
      <c r="B8" s="610" t="s">
        <v>568</v>
      </c>
      <c r="C8" s="611"/>
      <c r="D8" s="612"/>
      <c r="E8" s="613">
        <v>50668701</v>
      </c>
      <c r="F8" s="613">
        <v>52725245</v>
      </c>
      <c r="G8" s="613">
        <v>3861973</v>
      </c>
      <c r="H8" s="614">
        <v>4261793</v>
      </c>
    </row>
    <row r="10" spans="2:12">
      <c r="E10" s="7"/>
      <c r="F10" s="7"/>
      <c r="G10" s="7"/>
      <c r="H10" s="7"/>
    </row>
    <row r="12" spans="2:12">
      <c r="I12" s="2"/>
    </row>
    <row r="13" spans="2:12">
      <c r="B13" s="808" t="s">
        <v>476</v>
      </c>
      <c r="C13" s="809"/>
      <c r="D13" s="809"/>
      <c r="H13" s="2"/>
    </row>
    <row r="14" spans="2:12">
      <c r="B14" s="1309" t="s">
        <v>569</v>
      </c>
      <c r="C14" s="1311" t="s">
        <v>564</v>
      </c>
      <c r="D14" s="1312"/>
    </row>
    <row r="15" spans="2:12" ht="13.5" thickBot="1">
      <c r="B15" s="1310"/>
      <c r="C15" s="810">
        <v>43100</v>
      </c>
      <c r="D15" s="811">
        <v>42735</v>
      </c>
    </row>
    <row r="16" spans="2:12">
      <c r="B16" s="812" t="s">
        <v>6</v>
      </c>
      <c r="C16" s="813">
        <v>6120049.1296600001</v>
      </c>
      <c r="D16" s="813">
        <v>5572085.1074899994</v>
      </c>
    </row>
  </sheetData>
  <mergeCells count="9">
    <mergeCell ref="B14:B15"/>
    <mergeCell ref="C14:D14"/>
    <mergeCell ref="B2:B5"/>
    <mergeCell ref="C2:D2"/>
    <mergeCell ref="E2:H2"/>
    <mergeCell ref="E3:F3"/>
    <mergeCell ref="G3:H3"/>
    <mergeCell ref="C4:C5"/>
    <mergeCell ref="D4:D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  <pageSetUpPr fitToPage="1"/>
  </sheetPr>
  <dimension ref="A1:D41"/>
  <sheetViews>
    <sheetView showGridLines="0" workbookViewId="0">
      <selection activeCell="B3" sqref="B3:D20"/>
    </sheetView>
  </sheetViews>
  <sheetFormatPr baseColWidth="10" defaultColWidth="11.42578125" defaultRowHeight="10.5"/>
  <cols>
    <col min="1" max="1" width="11.42578125" style="103"/>
    <col min="2" max="2" width="59.7109375" style="103" customWidth="1"/>
    <col min="3" max="3" width="12.85546875" style="103" customWidth="1"/>
    <col min="4" max="4" width="11.7109375" style="103" customWidth="1"/>
    <col min="5" max="16384" width="11.42578125" style="103"/>
  </cols>
  <sheetData>
    <row r="1" spans="1:4" ht="11.25" thickBot="1">
      <c r="A1" s="5"/>
      <c r="B1" s="5"/>
      <c r="D1" s="104"/>
    </row>
    <row r="2" spans="1:4" ht="21.75" hidden="1" customHeight="1" thickBot="1">
      <c r="B2" s="105"/>
      <c r="C2" s="1321" t="s">
        <v>55</v>
      </c>
      <c r="D2" s="1321"/>
    </row>
    <row r="3" spans="1:4" s="106" customFormat="1">
      <c r="B3" s="1322" t="s">
        <v>570</v>
      </c>
      <c r="C3" s="329">
        <v>43100</v>
      </c>
      <c r="D3" s="329">
        <v>42735</v>
      </c>
    </row>
    <row r="4" spans="1:4" s="106" customFormat="1" ht="15" customHeight="1">
      <c r="B4" s="1323"/>
      <c r="C4" s="330" t="s">
        <v>375</v>
      </c>
      <c r="D4" s="330" t="s">
        <v>375</v>
      </c>
    </row>
    <row r="5" spans="1:4" ht="17.45" customHeight="1">
      <c r="B5" s="1015" t="s">
        <v>571</v>
      </c>
      <c r="C5" s="110">
        <v>2121103</v>
      </c>
      <c r="D5" s="110">
        <v>20154575</v>
      </c>
    </row>
    <row r="6" spans="1:4" ht="17.45" customHeight="1">
      <c r="B6" s="1015" t="s">
        <v>572</v>
      </c>
      <c r="C6" s="110">
        <v>-275905</v>
      </c>
      <c r="D6" s="110">
        <v>-412910</v>
      </c>
    </row>
    <row r="7" spans="1:4" ht="17.45" customHeight="1">
      <c r="B7" s="1015" t="s">
        <v>573</v>
      </c>
      <c r="C7" s="110">
        <v>191098</v>
      </c>
      <c r="D7" s="110">
        <v>251479</v>
      </c>
    </row>
    <row r="8" spans="1:4" ht="17.45" customHeight="1">
      <c r="B8" s="1015" t="s">
        <v>574</v>
      </c>
      <c r="C8" s="110">
        <v>571959</v>
      </c>
      <c r="D8" s="110">
        <v>-5395623</v>
      </c>
    </row>
    <row r="9" spans="1:4" ht="20.100000000000001" customHeight="1">
      <c r="B9" s="1212" t="s">
        <v>419</v>
      </c>
      <c r="C9" s="331">
        <v>2608255</v>
      </c>
      <c r="D9" s="331">
        <v>14597521</v>
      </c>
    </row>
    <row r="10" spans="1:4" ht="20.100000000000001" customHeight="1">
      <c r="B10" s="1015" t="s">
        <v>575</v>
      </c>
      <c r="C10" s="110">
        <v>-4092913</v>
      </c>
      <c r="D10" s="110">
        <v>-4666883</v>
      </c>
    </row>
    <row r="11" spans="1:4" ht="20.100000000000001" customHeight="1">
      <c r="B11" s="1015" t="s">
        <v>576</v>
      </c>
      <c r="C11" s="110">
        <v>-6527947</v>
      </c>
      <c r="D11" s="110">
        <v>-6808706</v>
      </c>
    </row>
    <row r="12" spans="1:4" ht="20.100000000000001" customHeight="1">
      <c r="B12" s="1015" t="s">
        <v>577</v>
      </c>
      <c r="C12" s="110">
        <v>-18182263</v>
      </c>
      <c r="D12" s="110">
        <v>-14865822</v>
      </c>
    </row>
    <row r="13" spans="1:4" ht="20.100000000000001" customHeight="1">
      <c r="B13" s="109" t="s">
        <v>578</v>
      </c>
      <c r="C13" s="110">
        <v>-624946</v>
      </c>
      <c r="D13" s="110">
        <v>-554890</v>
      </c>
    </row>
    <row r="14" spans="1:4" ht="20.100000000000001" customHeight="1">
      <c r="B14" s="1015" t="s">
        <v>579</v>
      </c>
      <c r="C14" s="110">
        <v>-1522983</v>
      </c>
      <c r="D14" s="110">
        <v>0</v>
      </c>
    </row>
    <row r="15" spans="1:4" ht="20.100000000000001" customHeight="1">
      <c r="B15" s="1015" t="s">
        <v>1120</v>
      </c>
      <c r="C15" s="110">
        <v>-161206</v>
      </c>
      <c r="D15" s="110">
        <v>-221240</v>
      </c>
    </row>
    <row r="16" spans="1:4" ht="20.100000000000001" customHeight="1">
      <c r="B16" s="1212" t="s">
        <v>421</v>
      </c>
      <c r="C16" s="291">
        <v>-31112258</v>
      </c>
      <c r="D16" s="291">
        <v>-27117541</v>
      </c>
    </row>
    <row r="17" spans="2:4" ht="20.100000000000001" customHeight="1">
      <c r="B17" s="1015" t="s">
        <v>580</v>
      </c>
      <c r="C17" s="110">
        <v>4772109</v>
      </c>
      <c r="D17" s="110">
        <v>4990623</v>
      </c>
    </row>
    <row r="18" spans="2:4" ht="20.100000000000001" customHeight="1">
      <c r="B18" s="1015" t="s">
        <v>1116</v>
      </c>
      <c r="C18" s="110">
        <v>1280888</v>
      </c>
      <c r="D18" s="110">
        <v>1483341</v>
      </c>
    </row>
    <row r="19" spans="2:4" ht="20.100000000000001" hidden="1" customHeight="1">
      <c r="B19" s="731" t="s">
        <v>251</v>
      </c>
      <c r="C19" s="732"/>
      <c r="D19" s="110"/>
    </row>
    <row r="20" spans="2:4" ht="20.100000000000001" customHeight="1" thickBot="1">
      <c r="B20" s="1213" t="s">
        <v>420</v>
      </c>
      <c r="C20" s="332">
        <v>6052997</v>
      </c>
      <c r="D20" s="332">
        <v>6473964</v>
      </c>
    </row>
    <row r="23" spans="2:4" ht="11.25">
      <c r="B23" s="111"/>
      <c r="C23" s="112"/>
      <c r="D23" s="113"/>
    </row>
    <row r="24" spans="2:4" ht="11.25">
      <c r="C24" s="112"/>
      <c r="D24" s="113"/>
    </row>
    <row r="25" spans="2:4" ht="11.25">
      <c r="C25" s="112"/>
      <c r="D25" s="112"/>
    </row>
    <row r="26" spans="2:4" ht="11.25">
      <c r="C26" s="112"/>
      <c r="D26" s="113"/>
    </row>
    <row r="27" spans="2:4">
      <c r="C27" s="104"/>
    </row>
    <row r="38" spans="2:2">
      <c r="B38" s="114"/>
    </row>
    <row r="39" spans="2:2">
      <c r="B39" s="114"/>
    </row>
    <row r="40" spans="2:2">
      <c r="B40" s="114"/>
    </row>
    <row r="41" spans="2:2">
      <c r="B41" s="114"/>
    </row>
  </sheetData>
  <mergeCells count="2">
    <mergeCell ref="C2:D2"/>
    <mergeCell ref="B3:B4"/>
  </mergeCells>
  <pageMargins left="0.70866141732283472" right="0.70866141732283472" top="0.74803149606299213" bottom="0.74803149606299213" header="0.31496062992125984" footer="0.31496062992125984"/>
  <pageSetup scale="7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R65413"/>
  <sheetViews>
    <sheetView showGridLines="0" topLeftCell="C1" workbookViewId="0">
      <selection activeCell="O2" sqref="O2:R10"/>
    </sheetView>
  </sheetViews>
  <sheetFormatPr baseColWidth="10" defaultColWidth="44" defaultRowHeight="17.25" customHeight="1"/>
  <cols>
    <col min="1" max="1" width="8.85546875" style="624" customWidth="1"/>
    <col min="2" max="2" width="35.85546875" style="624" customWidth="1"/>
    <col min="3" max="3" width="9" style="624" customWidth="1"/>
    <col min="4" max="4" width="10.7109375" style="624" customWidth="1"/>
    <col min="5" max="5" width="9" style="624" customWidth="1"/>
    <col min="6" max="6" width="10.7109375" style="624" customWidth="1"/>
    <col min="7" max="7" width="9.85546875" style="624" customWidth="1"/>
    <col min="8" max="8" width="2.140625" style="625" customWidth="1"/>
    <col min="9" max="9" width="35.85546875" style="624" customWidth="1"/>
    <col min="10" max="10" width="11.28515625" style="624" customWidth="1"/>
    <col min="11" max="11" width="9" style="624" customWidth="1"/>
    <col min="12" max="12" width="11.28515625" style="624" customWidth="1"/>
    <col min="13" max="13" width="13" style="624" customWidth="1"/>
    <col min="14" max="14" width="12.5703125" style="627" customWidth="1"/>
    <col min="15" max="15" width="33.7109375" style="624" bestFit="1" customWidth="1"/>
    <col min="16" max="18" width="16.7109375" style="624" customWidth="1"/>
    <col min="19" max="19" width="13.5703125" style="624" customWidth="1"/>
    <col min="20" max="20" width="12.140625" style="624" customWidth="1"/>
    <col min="21" max="21" width="12.5703125" style="624" customWidth="1"/>
    <col min="22" max="22" width="14" style="624" customWidth="1"/>
    <col min="23" max="23" width="11.7109375" style="624" customWidth="1"/>
    <col min="24" max="24" width="45.85546875" style="624" bestFit="1" customWidth="1"/>
    <col min="25" max="25" width="34.7109375" style="624" customWidth="1"/>
    <col min="26" max="26" width="20.7109375" style="624" customWidth="1"/>
    <col min="27" max="27" width="20.5703125" style="624" bestFit="1" customWidth="1"/>
    <col min="28" max="16384" width="44" style="624"/>
  </cols>
  <sheetData>
    <row r="1" spans="2:18" ht="17.25" customHeight="1" thickBot="1"/>
    <row r="2" spans="2:18" ht="31.5">
      <c r="B2" s="654">
        <v>43100</v>
      </c>
      <c r="C2" s="655" t="s">
        <v>582</v>
      </c>
      <c r="D2" s="655" t="s">
        <v>583</v>
      </c>
      <c r="E2" s="655" t="s">
        <v>584</v>
      </c>
      <c r="F2" s="655" t="s">
        <v>585</v>
      </c>
      <c r="G2" s="656" t="s">
        <v>565</v>
      </c>
      <c r="H2" s="628"/>
      <c r="I2" s="654">
        <v>43100</v>
      </c>
      <c r="J2" s="655" t="s">
        <v>586</v>
      </c>
      <c r="K2" s="655" t="s">
        <v>587</v>
      </c>
      <c r="L2" s="655" t="s">
        <v>588</v>
      </c>
      <c r="M2" s="656" t="s">
        <v>589</v>
      </c>
      <c r="N2" s="629"/>
      <c r="O2" s="660" t="s">
        <v>545</v>
      </c>
      <c r="P2" s="661" t="s">
        <v>240</v>
      </c>
      <c r="Q2" s="661" t="s">
        <v>241</v>
      </c>
      <c r="R2" s="662" t="s">
        <v>6</v>
      </c>
    </row>
    <row r="3" spans="2:18" ht="10.5">
      <c r="B3" s="657" t="s">
        <v>581</v>
      </c>
      <c r="C3" s="658" t="s">
        <v>375</v>
      </c>
      <c r="D3" s="658" t="s">
        <v>375</v>
      </c>
      <c r="E3" s="658" t="s">
        <v>375</v>
      </c>
      <c r="F3" s="658" t="s">
        <v>375</v>
      </c>
      <c r="G3" s="659" t="s">
        <v>375</v>
      </c>
      <c r="H3" s="630"/>
      <c r="I3" s="657" t="s">
        <v>581</v>
      </c>
      <c r="J3" s="658" t="s">
        <v>375</v>
      </c>
      <c r="K3" s="658" t="s">
        <v>375</v>
      </c>
      <c r="L3" s="658" t="s">
        <v>375</v>
      </c>
      <c r="M3" s="658" t="s">
        <v>375</v>
      </c>
      <c r="N3" s="629"/>
      <c r="O3" s="631" t="s">
        <v>526</v>
      </c>
      <c r="P3" s="632" t="s">
        <v>37</v>
      </c>
      <c r="Q3" s="632" t="s">
        <v>23</v>
      </c>
      <c r="R3" s="633" t="s">
        <v>95</v>
      </c>
    </row>
    <row r="4" spans="2:18" ht="10.5">
      <c r="B4" s="634" t="s">
        <v>8</v>
      </c>
      <c r="C4" s="635">
        <v>14540106</v>
      </c>
      <c r="D4" s="635">
        <v>268599745</v>
      </c>
      <c r="E4" s="635">
        <v>29796925</v>
      </c>
      <c r="F4" s="635">
        <v>49784017</v>
      </c>
      <c r="G4" s="636">
        <v>203558909</v>
      </c>
      <c r="H4" s="637"/>
      <c r="I4" s="634" t="s">
        <v>8</v>
      </c>
      <c r="J4" s="635">
        <v>18890051</v>
      </c>
      <c r="K4" s="635">
        <v>52833529</v>
      </c>
      <c r="L4" s="635">
        <v>-32748879</v>
      </c>
      <c r="M4" s="636">
        <v>-1194599</v>
      </c>
      <c r="N4" s="638"/>
      <c r="O4" s="631" t="s">
        <v>547</v>
      </c>
      <c r="P4" s="632" t="s">
        <v>87</v>
      </c>
      <c r="Q4" s="632" t="s">
        <v>87</v>
      </c>
      <c r="R4" s="633" t="s">
        <v>87</v>
      </c>
    </row>
    <row r="5" spans="2:18" ht="10.5">
      <c r="B5" s="634" t="s">
        <v>7</v>
      </c>
      <c r="C5" s="635">
        <v>4698353</v>
      </c>
      <c r="D5" s="635">
        <v>88826394</v>
      </c>
      <c r="E5" s="635">
        <v>15292813</v>
      </c>
      <c r="F5" s="635">
        <v>24353717</v>
      </c>
      <c r="G5" s="636">
        <v>53878217</v>
      </c>
      <c r="H5" s="637"/>
      <c r="I5" s="634" t="s">
        <v>7</v>
      </c>
      <c r="J5" s="635">
        <v>3193001</v>
      </c>
      <c r="K5" s="635">
        <v>12401009</v>
      </c>
      <c r="L5" s="635">
        <v>-7988554</v>
      </c>
      <c r="M5" s="636">
        <v>-1219454</v>
      </c>
      <c r="N5" s="638"/>
      <c r="O5" s="631" t="s">
        <v>548</v>
      </c>
      <c r="P5" s="639">
        <v>0.99990029999999996</v>
      </c>
      <c r="Q5" s="639">
        <v>1</v>
      </c>
      <c r="R5" s="640">
        <v>0.53506500000000001</v>
      </c>
    </row>
    <row r="6" spans="2:18" ht="10.5">
      <c r="B6" s="634" t="s">
        <v>17</v>
      </c>
      <c r="C6" s="635">
        <v>2071039</v>
      </c>
      <c r="D6" s="635">
        <v>65780301</v>
      </c>
      <c r="E6" s="635">
        <v>24578</v>
      </c>
      <c r="F6" s="635">
        <v>0</v>
      </c>
      <c r="G6" s="636">
        <v>67826762</v>
      </c>
      <c r="H6" s="637"/>
      <c r="I6" s="634" t="s">
        <v>17</v>
      </c>
      <c r="J6" s="635">
        <v>6211069</v>
      </c>
      <c r="K6" s="635">
        <v>0</v>
      </c>
      <c r="L6" s="635">
        <v>-6053</v>
      </c>
      <c r="M6" s="636">
        <v>6217122</v>
      </c>
      <c r="N6" s="638"/>
      <c r="O6" s="631" t="s">
        <v>549</v>
      </c>
      <c r="P6" s="639">
        <v>0.99990029999999996</v>
      </c>
      <c r="Q6" s="639">
        <v>1</v>
      </c>
      <c r="R6" s="640">
        <v>0.53506500000000001</v>
      </c>
    </row>
    <row r="7" spans="2:18" ht="10.5">
      <c r="B7" s="634" t="s">
        <v>18</v>
      </c>
      <c r="C7" s="635">
        <v>32262114</v>
      </c>
      <c r="D7" s="635">
        <v>155973380</v>
      </c>
      <c r="E7" s="635">
        <v>17441531</v>
      </c>
      <c r="F7" s="635">
        <v>94198693</v>
      </c>
      <c r="G7" s="636">
        <v>76595270</v>
      </c>
      <c r="H7" s="637"/>
      <c r="I7" s="634" t="s">
        <v>18</v>
      </c>
      <c r="J7" s="635">
        <v>12227137</v>
      </c>
      <c r="K7" s="635">
        <v>54926019</v>
      </c>
      <c r="L7" s="635">
        <v>-34775771</v>
      </c>
      <c r="M7" s="636">
        <v>-7923111</v>
      </c>
      <c r="N7" s="638"/>
      <c r="O7" s="641" t="s">
        <v>550</v>
      </c>
      <c r="P7" s="642"/>
      <c r="Q7" s="642"/>
      <c r="R7" s="643"/>
    </row>
    <row r="8" spans="2:18" ht="10.5">
      <c r="B8" s="634" t="s">
        <v>5</v>
      </c>
      <c r="C8" s="635">
        <v>4718568</v>
      </c>
      <c r="D8" s="635">
        <v>501160</v>
      </c>
      <c r="E8" s="635">
        <v>2101177</v>
      </c>
      <c r="F8" s="635">
        <v>0</v>
      </c>
      <c r="G8" s="636">
        <v>3118551</v>
      </c>
      <c r="H8" s="637"/>
      <c r="I8" s="634" t="s">
        <v>5</v>
      </c>
      <c r="J8" s="635">
        <v>1680341</v>
      </c>
      <c r="K8" s="635">
        <v>13389212</v>
      </c>
      <c r="L8" s="635">
        <v>-11174166</v>
      </c>
      <c r="M8" s="636">
        <v>-534705</v>
      </c>
      <c r="N8" s="638"/>
      <c r="O8" s="1004" t="s">
        <v>551</v>
      </c>
      <c r="P8" s="1005">
        <v>8.959038912690144E-2</v>
      </c>
      <c r="Q8" s="1005">
        <v>1.9682372381641795E-2</v>
      </c>
      <c r="R8" s="1006">
        <v>6.5029566659504517E-2</v>
      </c>
    </row>
    <row r="9" spans="2:18" ht="10.5">
      <c r="B9" s="634" t="s">
        <v>4</v>
      </c>
      <c r="C9" s="635">
        <v>6325828</v>
      </c>
      <c r="D9" s="635">
        <v>780187</v>
      </c>
      <c r="E9" s="635">
        <v>3687532</v>
      </c>
      <c r="F9" s="635">
        <v>41863</v>
      </c>
      <c r="G9" s="636">
        <v>3376620</v>
      </c>
      <c r="H9" s="637"/>
      <c r="I9" s="634" t="s">
        <v>4</v>
      </c>
      <c r="J9" s="635">
        <v>614644</v>
      </c>
      <c r="K9" s="635">
        <v>8363693</v>
      </c>
      <c r="L9" s="635">
        <v>-7928958</v>
      </c>
      <c r="M9" s="636">
        <v>179909</v>
      </c>
      <c r="N9" s="638"/>
      <c r="O9" s="631" t="s">
        <v>590</v>
      </c>
      <c r="P9" s="644">
        <v>8.2083141634194987E-2</v>
      </c>
      <c r="Q9" s="644">
        <v>4.7838586848213904E-2</v>
      </c>
      <c r="R9" s="645">
        <v>0.10998496099659431</v>
      </c>
    </row>
    <row r="10" spans="2:18" ht="11.25" thickBot="1">
      <c r="B10" s="634" t="s">
        <v>3</v>
      </c>
      <c r="C10" s="635">
        <v>1838309</v>
      </c>
      <c r="D10" s="635">
        <v>4614248</v>
      </c>
      <c r="E10" s="635">
        <v>1700455</v>
      </c>
      <c r="F10" s="635">
        <v>0</v>
      </c>
      <c r="G10" s="636">
        <v>4752102</v>
      </c>
      <c r="H10" s="637"/>
      <c r="I10" s="634" t="s">
        <v>3</v>
      </c>
      <c r="J10" s="635">
        <v>1163257</v>
      </c>
      <c r="K10" s="635">
        <v>8301209</v>
      </c>
      <c r="L10" s="635">
        <v>-6706861</v>
      </c>
      <c r="M10" s="636">
        <v>-431091</v>
      </c>
      <c r="N10" s="638"/>
      <c r="O10" s="646" t="s">
        <v>553</v>
      </c>
      <c r="P10" s="647">
        <v>0.11171995897686568</v>
      </c>
      <c r="Q10" s="647">
        <v>2.2436569139845292E-2</v>
      </c>
      <c r="R10" s="648">
        <v>3.1817292324389707E-2</v>
      </c>
    </row>
    <row r="11" spans="2:18" ht="11.25" thickBot="1">
      <c r="B11" s="649" t="s">
        <v>61</v>
      </c>
      <c r="C11" s="650">
        <v>2066321</v>
      </c>
      <c r="D11" s="650">
        <v>14356295</v>
      </c>
      <c r="E11" s="650">
        <v>7200920</v>
      </c>
      <c r="F11" s="650">
        <v>109474</v>
      </c>
      <c r="G11" s="651">
        <v>9112222</v>
      </c>
      <c r="H11" s="637"/>
      <c r="I11" s="649" t="s">
        <v>61</v>
      </c>
      <c r="J11" s="650">
        <v>669743</v>
      </c>
      <c r="K11" s="650">
        <v>1335159</v>
      </c>
      <c r="L11" s="650">
        <v>-655995</v>
      </c>
      <c r="M11" s="651">
        <v>-9421</v>
      </c>
      <c r="N11" s="638"/>
    </row>
    <row r="13" spans="2:18" ht="17.25" customHeight="1" thickBot="1"/>
    <row r="14" spans="2:18" ht="31.5">
      <c r="B14" s="654">
        <v>42735</v>
      </c>
      <c r="C14" s="655" t="s">
        <v>582</v>
      </c>
      <c r="D14" s="655" t="s">
        <v>583</v>
      </c>
      <c r="E14" s="655" t="s">
        <v>584</v>
      </c>
      <c r="F14" s="655" t="s">
        <v>585</v>
      </c>
      <c r="G14" s="656" t="s">
        <v>565</v>
      </c>
      <c r="H14" s="628"/>
      <c r="I14" s="654">
        <v>42735</v>
      </c>
      <c r="J14" s="655" t="s">
        <v>586</v>
      </c>
      <c r="K14" s="655" t="s">
        <v>587</v>
      </c>
      <c r="L14" s="655" t="s">
        <v>588</v>
      </c>
      <c r="M14" s="656" t="s">
        <v>589</v>
      </c>
      <c r="N14" s="629"/>
    </row>
    <row r="15" spans="2:18" ht="10.5">
      <c r="B15" s="657" t="s">
        <v>581</v>
      </c>
      <c r="C15" s="658" t="s">
        <v>375</v>
      </c>
      <c r="D15" s="658" t="s">
        <v>375</v>
      </c>
      <c r="E15" s="658" t="s">
        <v>375</v>
      </c>
      <c r="F15" s="658" t="s">
        <v>375</v>
      </c>
      <c r="G15" s="659" t="s">
        <v>375</v>
      </c>
      <c r="H15" s="630"/>
      <c r="I15" s="657" t="s">
        <v>581</v>
      </c>
      <c r="J15" s="658" t="s">
        <v>375</v>
      </c>
      <c r="K15" s="658" t="s">
        <v>375</v>
      </c>
      <c r="L15" s="658" t="s">
        <v>375</v>
      </c>
      <c r="M15" s="658" t="s">
        <v>375</v>
      </c>
      <c r="N15" s="629"/>
    </row>
    <row r="16" spans="2:18" ht="10.5">
      <c r="B16" s="634" t="s">
        <v>8</v>
      </c>
      <c r="C16" s="635">
        <v>44978477</v>
      </c>
      <c r="D16" s="635">
        <v>263155183</v>
      </c>
      <c r="E16" s="635">
        <v>46265462</v>
      </c>
      <c r="F16" s="635">
        <v>49255201</v>
      </c>
      <c r="G16" s="636">
        <v>212612997</v>
      </c>
      <c r="H16" s="637"/>
      <c r="I16" s="634" t="s">
        <v>8</v>
      </c>
      <c r="J16" s="635">
        <v>32025085</v>
      </c>
      <c r="K16" s="635">
        <v>53429959</v>
      </c>
      <c r="L16" s="635">
        <v>-33662534</v>
      </c>
      <c r="M16" s="636">
        <v>12257660</v>
      </c>
      <c r="N16" s="638"/>
      <c r="O16" s="626"/>
    </row>
    <row r="17" spans="2:14" ht="10.5">
      <c r="B17" s="634" t="s">
        <v>7</v>
      </c>
      <c r="C17" s="635">
        <v>4859500</v>
      </c>
      <c r="D17" s="635">
        <v>79936629</v>
      </c>
      <c r="E17" s="635">
        <v>7697070</v>
      </c>
      <c r="F17" s="635">
        <v>23831041</v>
      </c>
      <c r="G17" s="636">
        <v>53268018</v>
      </c>
      <c r="H17" s="637"/>
      <c r="I17" s="634" t="s">
        <v>7</v>
      </c>
      <c r="J17" s="635">
        <v>2347132</v>
      </c>
      <c r="K17" s="635">
        <v>11488105</v>
      </c>
      <c r="L17" s="635">
        <v>-7990314</v>
      </c>
      <c r="M17" s="636">
        <v>-1150659</v>
      </c>
      <c r="N17" s="638"/>
    </row>
    <row r="18" spans="2:14" ht="10.5">
      <c r="B18" s="634" t="s">
        <v>17</v>
      </c>
      <c r="C18" s="635">
        <v>2305082</v>
      </c>
      <c r="D18" s="635">
        <v>66033589</v>
      </c>
      <c r="E18" s="635">
        <v>24386</v>
      </c>
      <c r="F18" s="635">
        <v>0</v>
      </c>
      <c r="G18" s="636">
        <v>68314285</v>
      </c>
      <c r="H18" s="637"/>
      <c r="I18" s="634" t="s">
        <v>17</v>
      </c>
      <c r="J18" s="635">
        <v>6678409</v>
      </c>
      <c r="K18" s="635">
        <v>0</v>
      </c>
      <c r="L18" s="635">
        <v>-12600</v>
      </c>
      <c r="M18" s="636">
        <v>6691009</v>
      </c>
      <c r="N18" s="638"/>
    </row>
    <row r="19" spans="2:14" ht="10.5">
      <c r="B19" s="634" t="s">
        <v>18</v>
      </c>
      <c r="C19" s="635">
        <v>15425907</v>
      </c>
      <c r="D19" s="635">
        <v>147548129</v>
      </c>
      <c r="E19" s="635">
        <v>17710264</v>
      </c>
      <c r="F19" s="635">
        <v>68171861</v>
      </c>
      <c r="G19" s="636">
        <v>77091911</v>
      </c>
      <c r="H19" s="637"/>
      <c r="I19" s="634" t="s">
        <v>18</v>
      </c>
      <c r="J19" s="635">
        <v>13163288</v>
      </c>
      <c r="K19" s="635">
        <v>53655895</v>
      </c>
      <c r="L19" s="635">
        <v>-33044506</v>
      </c>
      <c r="M19" s="636">
        <v>-7448101</v>
      </c>
      <c r="N19" s="638"/>
    </row>
    <row r="20" spans="2:14" ht="10.5">
      <c r="B20" s="634" t="s">
        <v>5</v>
      </c>
      <c r="C20" s="635">
        <v>5103621</v>
      </c>
      <c r="D20" s="635">
        <v>425004</v>
      </c>
      <c r="E20" s="635">
        <v>2380465</v>
      </c>
      <c r="F20" s="635">
        <v>0</v>
      </c>
      <c r="G20" s="636">
        <v>3148160</v>
      </c>
      <c r="H20" s="637"/>
      <c r="I20" s="634" t="s">
        <v>5</v>
      </c>
      <c r="J20" s="635">
        <v>1722641</v>
      </c>
      <c r="K20" s="635">
        <v>12726542</v>
      </c>
      <c r="L20" s="635">
        <v>-10519495</v>
      </c>
      <c r="M20" s="636">
        <v>-484406</v>
      </c>
      <c r="N20" s="638"/>
    </row>
    <row r="21" spans="2:14" ht="10.5">
      <c r="B21" s="634" t="s">
        <v>4</v>
      </c>
      <c r="C21" s="635">
        <v>5768832</v>
      </c>
      <c r="D21" s="635">
        <v>907094</v>
      </c>
      <c r="E21" s="635">
        <v>3690043</v>
      </c>
      <c r="F21" s="635">
        <v>40043</v>
      </c>
      <c r="G21" s="636">
        <v>2945840</v>
      </c>
      <c r="H21" s="637"/>
      <c r="I21" s="634" t="s">
        <v>4</v>
      </c>
      <c r="J21" s="635">
        <v>-1253090</v>
      </c>
      <c r="K21" s="635">
        <v>8569328</v>
      </c>
      <c r="L21" s="635">
        <v>-8094804</v>
      </c>
      <c r="M21" s="636">
        <v>-1727614</v>
      </c>
      <c r="N21" s="638"/>
    </row>
    <row r="22" spans="2:14" ht="10.5">
      <c r="B22" s="634" t="s">
        <v>3</v>
      </c>
      <c r="C22" s="635">
        <v>2029111</v>
      </c>
      <c r="D22" s="635">
        <v>5354352</v>
      </c>
      <c r="E22" s="635">
        <v>2956521</v>
      </c>
      <c r="F22" s="635">
        <v>0</v>
      </c>
      <c r="G22" s="636">
        <v>4426942</v>
      </c>
      <c r="H22" s="637"/>
      <c r="I22" s="634" t="s">
        <v>3</v>
      </c>
      <c r="J22" s="635">
        <v>698742</v>
      </c>
      <c r="K22" s="635">
        <v>7159548</v>
      </c>
      <c r="L22" s="635">
        <v>-6167761</v>
      </c>
      <c r="M22" s="636">
        <v>-293045</v>
      </c>
      <c r="N22" s="638"/>
    </row>
    <row r="23" spans="2:14" ht="11.25" thickBot="1">
      <c r="B23" s="649" t="s">
        <v>61</v>
      </c>
      <c r="C23" s="650">
        <v>477419</v>
      </c>
      <c r="D23" s="650">
        <v>8347776</v>
      </c>
      <c r="E23" s="650">
        <v>99426</v>
      </c>
      <c r="F23" s="650">
        <v>82367</v>
      </c>
      <c r="G23" s="651">
        <v>8643402</v>
      </c>
      <c r="H23" s="637"/>
      <c r="I23" s="649" t="s">
        <v>61</v>
      </c>
      <c r="J23" s="650">
        <v>-441252</v>
      </c>
      <c r="K23" s="650">
        <v>0</v>
      </c>
      <c r="L23" s="650">
        <v>-731325</v>
      </c>
      <c r="M23" s="651">
        <v>290073</v>
      </c>
      <c r="N23" s="638"/>
    </row>
    <row r="26" spans="2:14" ht="17.25" customHeight="1">
      <c r="I26" s="626"/>
    </row>
    <row r="27" spans="2:14" ht="17.25" customHeight="1">
      <c r="I27" s="626"/>
    </row>
    <row r="28" spans="2:14" ht="17.25" customHeight="1">
      <c r="I28" s="626"/>
    </row>
    <row r="29" spans="2:14" ht="17.25" customHeight="1">
      <c r="I29" s="626"/>
    </row>
    <row r="31" spans="2:14" ht="17.25" customHeight="1">
      <c r="I31" s="626"/>
    </row>
    <row r="32" spans="2:14" ht="17.25" customHeight="1">
      <c r="I32" s="626"/>
    </row>
    <row r="33" spans="9:9" ht="17.25" customHeight="1">
      <c r="I33" s="626"/>
    </row>
    <row r="34" spans="9:9" ht="17.25" customHeight="1">
      <c r="I34" s="626"/>
    </row>
    <row r="36" spans="9:9" ht="17.25" customHeight="1">
      <c r="I36" s="626"/>
    </row>
    <row r="37" spans="9:9" ht="17.25" customHeight="1">
      <c r="I37" s="626"/>
    </row>
    <row r="38" spans="9:9" ht="17.25" customHeight="1">
      <c r="I38" s="626"/>
    </row>
    <row r="39" spans="9:9" ht="17.25" customHeight="1">
      <c r="I39" s="626"/>
    </row>
    <row r="41" spans="9:9" ht="17.25" customHeight="1">
      <c r="I41" s="626"/>
    </row>
    <row r="43" spans="9:9" ht="17.25" customHeight="1">
      <c r="I43" s="626"/>
    </row>
    <row r="44" spans="9:9" ht="17.25" customHeight="1">
      <c r="I44" s="626"/>
    </row>
    <row r="46" spans="9:9" ht="17.25" customHeight="1">
      <c r="I46" s="626"/>
    </row>
    <row r="47" spans="9:9" ht="17.25" customHeight="1">
      <c r="I47" s="626"/>
    </row>
    <row r="48" spans="9:9" ht="17.25" customHeight="1">
      <c r="I48" s="626"/>
    </row>
    <row r="49" spans="9:9" ht="17.25" customHeight="1">
      <c r="I49" s="626"/>
    </row>
    <row r="51" spans="9:9" ht="17.25" customHeight="1">
      <c r="I51" s="626"/>
    </row>
    <row r="52" spans="9:9" ht="17.25" customHeight="1">
      <c r="I52" s="626"/>
    </row>
    <row r="53" spans="9:9" ht="17.25" customHeight="1">
      <c r="I53" s="626"/>
    </row>
    <row r="54" spans="9:9" ht="17.25" customHeight="1">
      <c r="I54" s="626"/>
    </row>
    <row r="56" spans="9:9" ht="17.25" customHeight="1">
      <c r="I56" s="626"/>
    </row>
    <row r="57" spans="9:9" ht="17.25" customHeight="1">
      <c r="I57" s="626"/>
    </row>
    <row r="58" spans="9:9" ht="17.25" customHeight="1">
      <c r="I58" s="626"/>
    </row>
    <row r="59" spans="9:9" ht="17.25" customHeight="1">
      <c r="I59" s="626"/>
    </row>
    <row r="61" spans="9:9" ht="17.25" customHeight="1">
      <c r="I61" s="626"/>
    </row>
    <row r="62" spans="9:9" ht="17.25" customHeight="1">
      <c r="I62" s="626"/>
    </row>
    <row r="63" spans="9:9" ht="17.25" customHeight="1">
      <c r="I63" s="626"/>
    </row>
    <row r="64" spans="9:9" ht="17.25" customHeight="1">
      <c r="I64" s="626"/>
    </row>
    <row r="66" spans="9:9" ht="17.25" customHeight="1">
      <c r="I66" s="626"/>
    </row>
    <row r="67" spans="9:9" ht="17.25" customHeight="1">
      <c r="I67" s="626"/>
    </row>
    <row r="68" spans="9:9" ht="17.25" customHeight="1">
      <c r="I68" s="626"/>
    </row>
    <row r="69" spans="9:9" ht="17.25" customHeight="1">
      <c r="I69" s="626"/>
    </row>
    <row r="65413" spans="8:14" ht="17.25" customHeight="1">
      <c r="H65413" s="652"/>
      <c r="N65413" s="653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92D050"/>
  </sheetPr>
  <dimension ref="B1:D11"/>
  <sheetViews>
    <sheetView showGridLines="0" workbookViewId="0">
      <selection activeCell="B2" sqref="B2:D7"/>
    </sheetView>
  </sheetViews>
  <sheetFormatPr baseColWidth="10" defaultColWidth="11.42578125" defaultRowHeight="10.5"/>
  <cols>
    <col min="1" max="1" width="10.28515625" style="103" customWidth="1"/>
    <col min="2" max="2" width="43.7109375" style="103" customWidth="1"/>
    <col min="3" max="4" width="13.7109375" style="103" customWidth="1"/>
    <col min="5" max="16384" width="11.42578125" style="103"/>
  </cols>
  <sheetData>
    <row r="1" spans="2:4" ht="11.25" thickBot="1"/>
    <row r="2" spans="2:4" ht="13.5" customHeight="1">
      <c r="B2" s="1324" t="s">
        <v>591</v>
      </c>
      <c r="C2" s="317">
        <v>43100</v>
      </c>
      <c r="D2" s="318">
        <v>42735</v>
      </c>
    </row>
    <row r="3" spans="2:4" ht="15" customHeight="1">
      <c r="B3" s="1325"/>
      <c r="C3" s="445" t="s">
        <v>375</v>
      </c>
      <c r="D3" s="445" t="s">
        <v>375</v>
      </c>
    </row>
    <row r="4" spans="2:4" ht="21" customHeight="1">
      <c r="B4" s="120" t="s">
        <v>592</v>
      </c>
      <c r="C4" s="121">
        <v>3404548</v>
      </c>
      <c r="D4" s="122">
        <v>27691838</v>
      </c>
    </row>
    <row r="5" spans="2:4" ht="21" customHeight="1">
      <c r="B5" s="120" t="s">
        <v>593</v>
      </c>
      <c r="C5" s="121">
        <v>12682088</v>
      </c>
      <c r="D5" s="122">
        <v>37184605</v>
      </c>
    </row>
    <row r="6" spans="2:4" ht="21" customHeight="1">
      <c r="B6" s="704" t="s">
        <v>594</v>
      </c>
      <c r="C6" s="705">
        <v>2721704</v>
      </c>
      <c r="D6" s="706">
        <v>0</v>
      </c>
    </row>
    <row r="7" spans="2:4" ht="21" customHeight="1" thickBot="1">
      <c r="B7" s="429" t="s">
        <v>568</v>
      </c>
      <c r="C7" s="446">
        <v>18808340</v>
      </c>
      <c r="D7" s="447">
        <v>64876443</v>
      </c>
    </row>
    <row r="8" spans="2:4">
      <c r="C8" s="104"/>
      <c r="D8" s="104"/>
    </row>
    <row r="10" spans="2:4">
      <c r="C10" s="104"/>
    </row>
    <row r="11" spans="2:4">
      <c r="C11" s="312"/>
      <c r="D11" s="312"/>
    </row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92D050"/>
    <pageSetUpPr fitToPage="1"/>
  </sheetPr>
  <dimension ref="B1:I49"/>
  <sheetViews>
    <sheetView showGridLines="0" topLeftCell="A19" zoomScaleNormal="100" workbookViewId="0">
      <selection activeCell="B2" sqref="B2:F40"/>
    </sheetView>
  </sheetViews>
  <sheetFormatPr baseColWidth="10" defaultColWidth="11.42578125" defaultRowHeight="10.5"/>
  <cols>
    <col min="1" max="1" width="9" style="300" customWidth="1"/>
    <col min="2" max="2" width="46" style="300" bestFit="1" customWidth="1"/>
    <col min="3" max="3" width="8.42578125" style="300" customWidth="1"/>
    <col min="4" max="4" width="4.7109375" style="671" bestFit="1" customWidth="1"/>
    <col min="5" max="6" width="13.7109375" style="300" customWidth="1"/>
    <col min="7" max="7" width="11.42578125" style="300"/>
    <col min="8" max="8" width="12.140625" style="300" hidden="1" customWidth="1"/>
    <col min="9" max="12" width="0" style="300" hidden="1" customWidth="1"/>
    <col min="13" max="16384" width="11.42578125" style="300"/>
  </cols>
  <sheetData>
    <row r="1" spans="2:8" ht="11.25" thickBot="1">
      <c r="B1" s="11"/>
      <c r="F1" s="11"/>
    </row>
    <row r="2" spans="2:8">
      <c r="B2" s="1326" t="s">
        <v>595</v>
      </c>
      <c r="C2" s="1328" t="s">
        <v>531</v>
      </c>
      <c r="D2" s="1328" t="s">
        <v>374</v>
      </c>
      <c r="E2" s="776">
        <v>43100</v>
      </c>
      <c r="F2" s="534">
        <v>42735</v>
      </c>
    </row>
    <row r="3" spans="2:8">
      <c r="B3" s="1327"/>
      <c r="C3" s="1329"/>
      <c r="D3" s="1329"/>
      <c r="E3" s="535" t="s">
        <v>375</v>
      </c>
      <c r="F3" s="536" t="s">
        <v>375</v>
      </c>
    </row>
    <row r="4" spans="2:8" s="789" customFormat="1">
      <c r="B4" s="723"/>
      <c r="C4" s="724"/>
      <c r="D4" s="724"/>
      <c r="E4" s="725"/>
      <c r="F4" s="726"/>
    </row>
    <row r="5" spans="2:8">
      <c r="B5" s="1215" t="s">
        <v>596</v>
      </c>
      <c r="C5" s="459"/>
      <c r="D5" s="459"/>
      <c r="E5" s="456"/>
      <c r="F5" s="457"/>
    </row>
    <row r="6" spans="2:8" s="789" customFormat="1">
      <c r="B6" s="723"/>
      <c r="C6" s="724"/>
      <c r="D6" s="724"/>
      <c r="E6" s="725"/>
      <c r="F6" s="726"/>
    </row>
    <row r="7" spans="2:8" s="789" customFormat="1">
      <c r="B7" s="723"/>
      <c r="C7" s="724"/>
      <c r="D7" s="724"/>
      <c r="E7" s="725"/>
      <c r="F7" s="726"/>
    </row>
    <row r="8" spans="2:8" ht="21">
      <c r="B8" s="1215" t="s">
        <v>597</v>
      </c>
      <c r="C8" s="459"/>
      <c r="D8" s="459"/>
      <c r="E8" s="456">
        <v>113515790</v>
      </c>
      <c r="F8" s="457">
        <v>106288544</v>
      </c>
      <c r="H8" s="311"/>
    </row>
    <row r="9" spans="2:8">
      <c r="B9" s="1214" t="s">
        <v>598</v>
      </c>
      <c r="C9" s="281" t="s">
        <v>87</v>
      </c>
      <c r="D9" s="281" t="s">
        <v>131</v>
      </c>
      <c r="E9" s="261">
        <v>113435556</v>
      </c>
      <c r="F9" s="122">
        <v>106219612</v>
      </c>
      <c r="H9" s="311"/>
    </row>
    <row r="10" spans="2:8">
      <c r="B10" s="1214" t="s">
        <v>598</v>
      </c>
      <c r="C10" s="281" t="s">
        <v>88</v>
      </c>
      <c r="D10" s="281" t="s">
        <v>131</v>
      </c>
      <c r="E10" s="261">
        <v>24567</v>
      </c>
      <c r="F10" s="122">
        <v>25312</v>
      </c>
      <c r="H10" s="311"/>
    </row>
    <row r="11" spans="2:8">
      <c r="B11" s="1214" t="s">
        <v>598</v>
      </c>
      <c r="C11" s="281" t="s">
        <v>42</v>
      </c>
      <c r="D11" s="281" t="s">
        <v>131</v>
      </c>
      <c r="E11" s="261">
        <v>55667</v>
      </c>
      <c r="F11" s="122">
        <v>43620</v>
      </c>
      <c r="H11" s="311"/>
    </row>
    <row r="12" spans="2:8">
      <c r="B12" s="1215" t="s">
        <v>599</v>
      </c>
      <c r="C12" s="459"/>
      <c r="D12" s="459"/>
      <c r="E12" s="456">
        <v>560633</v>
      </c>
      <c r="F12" s="457">
        <v>1275867</v>
      </c>
      <c r="G12" s="311"/>
      <c r="H12" s="311"/>
    </row>
    <row r="13" spans="2:8">
      <c r="B13" s="1214" t="s">
        <v>600</v>
      </c>
      <c r="C13" s="281" t="s">
        <v>87</v>
      </c>
      <c r="D13" s="281">
        <v>9</v>
      </c>
      <c r="E13" s="261">
        <v>560633</v>
      </c>
      <c r="F13" s="261">
        <v>1275867</v>
      </c>
      <c r="G13" s="311"/>
      <c r="H13" s="311"/>
    </row>
    <row r="14" spans="2:8">
      <c r="B14" s="1215" t="s">
        <v>602</v>
      </c>
      <c r="C14" s="458"/>
      <c r="D14" s="458"/>
      <c r="E14" s="456">
        <v>114076423</v>
      </c>
      <c r="F14" s="456">
        <v>107564411</v>
      </c>
      <c r="G14" s="311"/>
      <c r="H14" s="311"/>
    </row>
    <row r="15" spans="2:8">
      <c r="B15" s="1214" t="s">
        <v>603</v>
      </c>
      <c r="C15" s="123" t="s">
        <v>87</v>
      </c>
      <c r="D15" s="281" t="s">
        <v>131</v>
      </c>
      <c r="E15" s="261">
        <v>2276380</v>
      </c>
      <c r="F15" s="122">
        <v>2082334</v>
      </c>
      <c r="G15" s="311"/>
      <c r="H15" s="311"/>
    </row>
    <row r="16" spans="2:8">
      <c r="B16" s="1214" t="s">
        <v>386</v>
      </c>
      <c r="C16" s="123" t="s">
        <v>87</v>
      </c>
      <c r="D16" s="281" t="s">
        <v>285</v>
      </c>
      <c r="E16" s="261">
        <v>7807734</v>
      </c>
      <c r="F16" s="122">
        <v>7792445</v>
      </c>
      <c r="G16" s="311"/>
    </row>
    <row r="17" spans="2:9">
      <c r="B17" s="1215" t="s">
        <v>601</v>
      </c>
      <c r="C17" s="455"/>
      <c r="D17" s="455"/>
      <c r="E17" s="456">
        <v>10084114</v>
      </c>
      <c r="F17" s="457">
        <v>9874779</v>
      </c>
      <c r="G17" s="311"/>
    </row>
    <row r="18" spans="2:9">
      <c r="B18" s="120"/>
      <c r="C18" s="123"/>
      <c r="D18" s="281"/>
      <c r="E18" s="121"/>
      <c r="F18" s="122"/>
      <c r="G18" s="311"/>
    </row>
    <row r="19" spans="2:9">
      <c r="B19" s="1330" t="s">
        <v>604</v>
      </c>
      <c r="C19" s="1331"/>
      <c r="D19" s="1331"/>
      <c r="E19" s="1331"/>
      <c r="F19" s="1332"/>
      <c r="G19" s="311"/>
    </row>
    <row r="20" spans="2:9">
      <c r="B20" s="120"/>
      <c r="C20" s="123"/>
      <c r="D20" s="281"/>
      <c r="E20" s="121"/>
      <c r="F20" s="122"/>
      <c r="G20" s="311"/>
    </row>
    <row r="21" spans="2:9">
      <c r="B21" s="1215" t="s">
        <v>605</v>
      </c>
      <c r="C21" s="455"/>
      <c r="D21" s="455"/>
      <c r="E21" s="456">
        <v>63045352</v>
      </c>
      <c r="F21" s="963">
        <v>43629749</v>
      </c>
    </row>
    <row r="22" spans="2:9">
      <c r="B22" s="1214" t="s">
        <v>575</v>
      </c>
      <c r="C22" s="123" t="s">
        <v>87</v>
      </c>
      <c r="D22" s="281" t="s">
        <v>132</v>
      </c>
      <c r="E22" s="261">
        <v>7436617</v>
      </c>
      <c r="F22" s="962">
        <v>3630278</v>
      </c>
    </row>
    <row r="23" spans="2:9">
      <c r="B23" s="1214" t="s">
        <v>606</v>
      </c>
      <c r="C23" s="123" t="s">
        <v>87</v>
      </c>
      <c r="D23" s="281" t="s">
        <v>132</v>
      </c>
      <c r="E23" s="261">
        <v>40406918</v>
      </c>
      <c r="F23" s="962">
        <v>13312288</v>
      </c>
      <c r="H23" s="300">
        <v>39949239</v>
      </c>
      <c r="I23" s="300" t="s">
        <v>330</v>
      </c>
    </row>
    <row r="24" spans="2:9">
      <c r="B24" s="1214" t="s">
        <v>607</v>
      </c>
      <c r="C24" s="123" t="s">
        <v>87</v>
      </c>
      <c r="D24" s="281" t="s">
        <v>132</v>
      </c>
      <c r="E24" s="261">
        <v>15201817</v>
      </c>
      <c r="F24" s="962">
        <v>26687183</v>
      </c>
      <c r="H24" s="300">
        <v>542527996</v>
      </c>
      <c r="I24" s="300">
        <v>393454</v>
      </c>
    </row>
    <row r="25" spans="2:9">
      <c r="B25" s="960" t="s">
        <v>286</v>
      </c>
      <c r="C25" s="929" t="s">
        <v>87</v>
      </c>
      <c r="D25" s="961" t="s">
        <v>132</v>
      </c>
      <c r="E25" s="121"/>
      <c r="F25" s="962">
        <v>0</v>
      </c>
    </row>
    <row r="26" spans="2:9">
      <c r="B26" s="1215" t="s">
        <v>608</v>
      </c>
      <c r="C26" s="455"/>
      <c r="D26" s="455"/>
      <c r="E26" s="456">
        <v>108692067</v>
      </c>
      <c r="F26" s="457">
        <v>101917169</v>
      </c>
    </row>
    <row r="27" spans="2:9">
      <c r="B27" s="1214" t="s">
        <v>608</v>
      </c>
      <c r="C27" s="123" t="s">
        <v>87</v>
      </c>
      <c r="D27" s="281" t="s">
        <v>133</v>
      </c>
      <c r="E27" s="122">
        <v>107995848</v>
      </c>
      <c r="F27" s="122">
        <v>101803633</v>
      </c>
    </row>
    <row r="28" spans="2:9">
      <c r="B28" s="1214" t="s">
        <v>608</v>
      </c>
      <c r="C28" s="123" t="s">
        <v>88</v>
      </c>
      <c r="D28" s="281" t="s">
        <v>133</v>
      </c>
      <c r="E28" s="262">
        <v>166187</v>
      </c>
      <c r="F28" s="262">
        <v>98320</v>
      </c>
    </row>
    <row r="29" spans="2:9">
      <c r="B29" s="1214" t="s">
        <v>608</v>
      </c>
      <c r="C29" s="123" t="s">
        <v>42</v>
      </c>
      <c r="D29" s="281" t="s">
        <v>133</v>
      </c>
      <c r="E29" s="262">
        <v>530032</v>
      </c>
      <c r="F29" s="262">
        <v>15216</v>
      </c>
      <c r="H29" s="300">
        <v>7436617.111111111</v>
      </c>
    </row>
    <row r="30" spans="2:9">
      <c r="B30" s="1215" t="s">
        <v>609</v>
      </c>
      <c r="C30" s="459"/>
      <c r="D30" s="459"/>
      <c r="E30" s="456">
        <v>41028172</v>
      </c>
      <c r="F30" s="457">
        <v>38225005</v>
      </c>
      <c r="H30" s="300">
        <v>88735865</v>
      </c>
    </row>
    <row r="31" spans="2:9">
      <c r="B31" s="1214" t="s">
        <v>610</v>
      </c>
      <c r="C31" s="281" t="s">
        <v>87</v>
      </c>
      <c r="D31" s="281">
        <v>9</v>
      </c>
      <c r="E31" s="261">
        <v>41028172</v>
      </c>
      <c r="F31" s="122">
        <v>38225005</v>
      </c>
    </row>
    <row r="32" spans="2:9">
      <c r="B32" s="1215" t="s">
        <v>611</v>
      </c>
      <c r="C32" s="458"/>
      <c r="D32" s="458"/>
      <c r="E32" s="456">
        <v>212765591</v>
      </c>
      <c r="F32" s="456">
        <v>183771923</v>
      </c>
      <c r="H32" s="300">
        <v>7436617</v>
      </c>
    </row>
    <row r="33" spans="2:9" s="789" customFormat="1">
      <c r="B33" s="928"/>
      <c r="C33" s="929"/>
      <c r="D33" s="929"/>
      <c r="E33" s="930"/>
      <c r="F33" s="931"/>
      <c r="H33" s="789">
        <v>88735865</v>
      </c>
    </row>
    <row r="34" spans="2:9">
      <c r="B34" s="1215" t="s">
        <v>612</v>
      </c>
      <c r="C34" s="455"/>
      <c r="D34" s="455"/>
      <c r="E34" s="456">
        <v>802978167</v>
      </c>
      <c r="F34" s="457">
        <v>808003406</v>
      </c>
      <c r="G34" s="311"/>
    </row>
    <row r="35" spans="2:9">
      <c r="B35" s="1214" t="s">
        <v>575</v>
      </c>
      <c r="C35" s="123" t="s">
        <v>87</v>
      </c>
      <c r="D35" s="281" t="s">
        <v>132</v>
      </c>
      <c r="E35" s="261">
        <v>88735865</v>
      </c>
      <c r="F35" s="122">
        <v>94019209</v>
      </c>
    </row>
    <row r="36" spans="2:9">
      <c r="B36" s="1214" t="s">
        <v>606</v>
      </c>
      <c r="C36" s="123" t="s">
        <v>87</v>
      </c>
      <c r="D36" s="281" t="s">
        <v>132</v>
      </c>
      <c r="E36" s="261">
        <v>545691060</v>
      </c>
      <c r="F36" s="122">
        <v>546341722</v>
      </c>
    </row>
    <row r="37" spans="2:9">
      <c r="B37" s="120" t="s">
        <v>613</v>
      </c>
      <c r="C37" s="123" t="s">
        <v>87</v>
      </c>
      <c r="D37" s="281" t="s">
        <v>132</v>
      </c>
      <c r="E37" s="261">
        <v>168551242</v>
      </c>
      <c r="F37" s="122">
        <v>167642475</v>
      </c>
    </row>
    <row r="38" spans="2:9">
      <c r="B38" s="454" t="s">
        <v>405</v>
      </c>
      <c r="C38" s="458"/>
      <c r="D38" s="458"/>
      <c r="E38" s="456">
        <v>982075</v>
      </c>
      <c r="F38" s="456">
        <v>949408</v>
      </c>
      <c r="G38" s="311"/>
      <c r="H38" s="311"/>
      <c r="I38" s="311">
        <v>96172482</v>
      </c>
    </row>
    <row r="39" spans="2:9">
      <c r="B39" s="120" t="s">
        <v>405</v>
      </c>
      <c r="C39" s="123" t="s">
        <v>87</v>
      </c>
      <c r="D39" s="281" t="s">
        <v>133</v>
      </c>
      <c r="E39" s="261">
        <v>982075</v>
      </c>
      <c r="F39" s="122">
        <v>949408</v>
      </c>
      <c r="I39" s="311">
        <v>586097978</v>
      </c>
    </row>
    <row r="40" spans="2:9" ht="11.25" thickBot="1">
      <c r="B40" s="429" t="s">
        <v>614</v>
      </c>
      <c r="C40" s="430"/>
      <c r="D40" s="430"/>
      <c r="E40" s="446">
        <v>803960242</v>
      </c>
      <c r="F40" s="446">
        <v>808952814</v>
      </c>
      <c r="I40" s="311">
        <v>183753059</v>
      </c>
    </row>
    <row r="43" spans="2:9">
      <c r="D43" s="300"/>
    </row>
    <row r="44" spans="2:9">
      <c r="D44" s="300"/>
    </row>
    <row r="45" spans="2:9">
      <c r="D45" s="300"/>
    </row>
    <row r="46" spans="2:9">
      <c r="D46" s="300"/>
    </row>
    <row r="47" spans="2:9">
      <c r="D47" s="300"/>
    </row>
    <row r="48" spans="2:9">
      <c r="D48" s="300"/>
    </row>
    <row r="49" spans="4:4">
      <c r="D49" s="300"/>
    </row>
  </sheetData>
  <mergeCells count="4">
    <mergeCell ref="B2:B3"/>
    <mergeCell ref="C2:C3"/>
    <mergeCell ref="D2:D3"/>
    <mergeCell ref="B19:F19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92D050"/>
  </sheetPr>
  <dimension ref="B1:M13"/>
  <sheetViews>
    <sheetView showGridLines="0" zoomScale="120" zoomScaleNormal="120" workbookViewId="0">
      <selection activeCell="L6" sqref="L6:L8"/>
    </sheetView>
  </sheetViews>
  <sheetFormatPr baseColWidth="10" defaultColWidth="11.42578125" defaultRowHeight="11.25"/>
  <cols>
    <col min="1" max="1" width="11.42578125" style="113"/>
    <col min="2" max="2" width="8.42578125" style="113" customWidth="1"/>
    <col min="3" max="3" width="5.85546875" style="113" customWidth="1"/>
    <col min="4" max="4" width="7.7109375" style="113" customWidth="1"/>
    <col min="5" max="5" width="8.28515625" style="113" customWidth="1"/>
    <col min="6" max="6" width="8.42578125" style="113" customWidth="1"/>
    <col min="7" max="7" width="6.140625" style="113" customWidth="1"/>
    <col min="8" max="8" width="6.42578125" style="113" bestFit="1" customWidth="1"/>
    <col min="9" max="9" width="7.5703125" style="113" customWidth="1"/>
    <col min="10" max="10" width="10.42578125" style="113" customWidth="1"/>
    <col min="11" max="11" width="7.7109375" style="113" customWidth="1"/>
    <col min="12" max="12" width="8.140625" style="113" customWidth="1"/>
    <col min="13" max="13" width="7.85546875" style="113" customWidth="1"/>
    <col min="14" max="16384" width="11.42578125" style="113"/>
  </cols>
  <sheetData>
    <row r="1" spans="2:13">
      <c r="B1" s="10" t="s">
        <v>615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2:13" ht="12" thickBot="1"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2:13" ht="27" customHeight="1">
      <c r="B3" s="1337" t="s">
        <v>616</v>
      </c>
      <c r="C3" s="1339" t="s">
        <v>617</v>
      </c>
      <c r="D3" s="1333" t="s">
        <v>89</v>
      </c>
      <c r="E3" s="1333" t="s">
        <v>618</v>
      </c>
      <c r="F3" s="1333"/>
      <c r="G3" s="1333" t="s">
        <v>619</v>
      </c>
      <c r="H3" s="1333" t="s">
        <v>620</v>
      </c>
      <c r="I3" s="1333" t="s">
        <v>621</v>
      </c>
      <c r="J3" s="1333" t="s">
        <v>622</v>
      </c>
      <c r="K3" s="1333" t="s">
        <v>623</v>
      </c>
      <c r="L3" s="1333" t="s">
        <v>624</v>
      </c>
      <c r="M3" s="1335" t="s">
        <v>625</v>
      </c>
    </row>
    <row r="4" spans="2:13" ht="24.75" customHeight="1">
      <c r="B4" s="1338"/>
      <c r="C4" s="1340"/>
      <c r="D4" s="1341"/>
      <c r="E4" s="583">
        <v>43100</v>
      </c>
      <c r="F4" s="584">
        <v>42735</v>
      </c>
      <c r="G4" s="1334"/>
      <c r="H4" s="1334"/>
      <c r="I4" s="1334"/>
      <c r="J4" s="1334"/>
      <c r="K4" s="1334"/>
      <c r="L4" s="1334"/>
      <c r="M4" s="1336"/>
    </row>
    <row r="5" spans="2:13" ht="17.25" customHeight="1">
      <c r="B5" s="1338"/>
      <c r="C5" s="1340"/>
      <c r="D5" s="585">
        <v>43100</v>
      </c>
      <c r="E5" s="586" t="s">
        <v>375</v>
      </c>
      <c r="F5" s="586" t="s">
        <v>375</v>
      </c>
      <c r="G5" s="1334"/>
      <c r="H5" s="1334"/>
      <c r="I5" s="1334"/>
      <c r="J5" s="1334"/>
      <c r="K5" s="1334"/>
      <c r="L5" s="1334"/>
      <c r="M5" s="1336"/>
    </row>
    <row r="6" spans="2:13" ht="27.75" customHeight="1" thickBot="1">
      <c r="B6" s="587" t="s">
        <v>90</v>
      </c>
      <c r="C6" s="588" t="s">
        <v>91</v>
      </c>
      <c r="D6" s="589">
        <v>452506.99878800043</v>
      </c>
      <c r="E6" s="589">
        <v>12371284</v>
      </c>
      <c r="F6" s="589">
        <v>18299860</v>
      </c>
      <c r="G6" s="590">
        <v>3.5440779906806053E-2</v>
      </c>
      <c r="H6" s="590">
        <v>3.3977275326559801E-2</v>
      </c>
      <c r="I6" s="588" t="s">
        <v>16</v>
      </c>
      <c r="J6" s="591" t="s">
        <v>9</v>
      </c>
      <c r="K6" s="592" t="s">
        <v>19</v>
      </c>
      <c r="L6" s="1272" t="s">
        <v>636</v>
      </c>
      <c r="M6" s="594" t="s">
        <v>93</v>
      </c>
    </row>
    <row r="7" spans="2:13" ht="27.75" customHeight="1" thickBot="1">
      <c r="B7" s="587" t="s">
        <v>90</v>
      </c>
      <c r="C7" s="588" t="s">
        <v>91</v>
      </c>
      <c r="D7" s="589">
        <v>84060.422914491151</v>
      </c>
      <c r="E7" s="589">
        <v>2306972</v>
      </c>
      <c r="F7" s="589">
        <v>6983609</v>
      </c>
      <c r="G7" s="590">
        <v>3.1991088609895808E-2</v>
      </c>
      <c r="H7" s="590">
        <v>3.0995949326190524E-2</v>
      </c>
      <c r="I7" s="588" t="s">
        <v>16</v>
      </c>
      <c r="J7" s="591" t="s">
        <v>94</v>
      </c>
      <c r="K7" s="592" t="s">
        <v>37</v>
      </c>
      <c r="L7" s="1272" t="s">
        <v>636</v>
      </c>
      <c r="M7" s="594" t="s">
        <v>93</v>
      </c>
    </row>
    <row r="8" spans="2:13" ht="27.75" customHeight="1">
      <c r="B8" s="760" t="s">
        <v>90</v>
      </c>
      <c r="C8" s="604" t="s">
        <v>91</v>
      </c>
      <c r="D8" s="601">
        <v>19192.527332960377</v>
      </c>
      <c r="E8" s="601">
        <v>523561</v>
      </c>
      <c r="F8" s="601">
        <v>1403714</v>
      </c>
      <c r="G8" s="602">
        <v>3.5369372138466047E-2</v>
      </c>
      <c r="H8" s="602">
        <v>3.4267149243423535E-2</v>
      </c>
      <c r="I8" s="604" t="s">
        <v>16</v>
      </c>
      <c r="J8" s="603" t="s">
        <v>7</v>
      </c>
      <c r="K8" s="761" t="s">
        <v>23</v>
      </c>
      <c r="L8" s="1273" t="s">
        <v>636</v>
      </c>
      <c r="M8" s="605" t="s">
        <v>93</v>
      </c>
    </row>
    <row r="9" spans="2:13" ht="19.5" customHeight="1" thickBot="1">
      <c r="B9" s="595" t="s">
        <v>568</v>
      </c>
      <c r="C9" s="596"/>
      <c r="D9" s="597">
        <v>555759.94903545198</v>
      </c>
      <c r="E9" s="597">
        <v>15201817</v>
      </c>
      <c r="F9" s="597">
        <v>26687183</v>
      </c>
      <c r="G9" s="597"/>
      <c r="H9" s="597"/>
      <c r="I9" s="598"/>
      <c r="J9" s="598"/>
      <c r="K9" s="598"/>
      <c r="L9" s="598"/>
      <c r="M9" s="599"/>
    </row>
    <row r="11" spans="2:13">
      <c r="E11" s="124"/>
    </row>
    <row r="12" spans="2:13">
      <c r="E12" s="124"/>
    </row>
    <row r="13" spans="2:13">
      <c r="E13" s="124"/>
    </row>
  </sheetData>
  <mergeCells count="11">
    <mergeCell ref="K3:K5"/>
    <mergeCell ref="L3:L5"/>
    <mergeCell ref="M3:M5"/>
    <mergeCell ref="B3:B5"/>
    <mergeCell ref="C3:C5"/>
    <mergeCell ref="D3:D4"/>
    <mergeCell ref="E3:F3"/>
    <mergeCell ref="G3:G5"/>
    <mergeCell ref="H3:H5"/>
    <mergeCell ref="I3:I5"/>
    <mergeCell ref="J3:J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92D050"/>
  </sheetPr>
  <dimension ref="B1:M17"/>
  <sheetViews>
    <sheetView showGridLines="0" tabSelected="1" zoomScale="130" zoomScaleNormal="130" workbookViewId="0">
      <selection activeCell="E12" sqref="E12:E14"/>
    </sheetView>
  </sheetViews>
  <sheetFormatPr baseColWidth="10" defaultColWidth="11.42578125" defaultRowHeight="11.25"/>
  <cols>
    <col min="1" max="1" width="11.42578125" style="113"/>
    <col min="2" max="2" width="9.28515625" style="113" customWidth="1"/>
    <col min="3" max="3" width="6.42578125" style="113" customWidth="1"/>
    <col min="4" max="4" width="8.5703125" style="113" bestFit="1" customWidth="1"/>
    <col min="5" max="6" width="8.140625" style="113" customWidth="1"/>
    <col min="7" max="7" width="8.28515625" style="113" customWidth="1"/>
    <col min="8" max="8" width="5.5703125" style="113" customWidth="1"/>
    <col min="9" max="9" width="5.140625" style="113" customWidth="1"/>
    <col min="10" max="10" width="11.42578125" style="113" customWidth="1"/>
    <col min="11" max="11" width="8.28515625" style="113" customWidth="1"/>
    <col min="12" max="12" width="8" style="113" customWidth="1"/>
    <col min="13" max="13" width="8" style="113" bestFit="1" customWidth="1"/>
    <col min="14" max="16384" width="11.42578125" style="113"/>
  </cols>
  <sheetData>
    <row r="1" spans="2:13">
      <c r="B1" s="1342" t="s">
        <v>626</v>
      </c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1"/>
    </row>
    <row r="2" spans="2:13" ht="12" thickBot="1">
      <c r="B2" s="10"/>
      <c r="C2" s="11"/>
      <c r="D2" s="11"/>
      <c r="E2" s="11"/>
      <c r="F2" s="12"/>
      <c r="G2" s="11"/>
      <c r="H2" s="11"/>
      <c r="I2" s="11"/>
      <c r="J2" s="11"/>
      <c r="K2" s="11"/>
      <c r="L2" s="11"/>
      <c r="M2" s="11"/>
    </row>
    <row r="3" spans="2:13" ht="21.75" customHeight="1">
      <c r="B3" s="1337" t="s">
        <v>616</v>
      </c>
      <c r="C3" s="1339" t="s">
        <v>617</v>
      </c>
      <c r="D3" s="1343" t="s">
        <v>89</v>
      </c>
      <c r="E3" s="1333" t="s">
        <v>618</v>
      </c>
      <c r="F3" s="1333"/>
      <c r="G3" s="1343" t="s">
        <v>627</v>
      </c>
      <c r="H3" s="1343" t="s">
        <v>619</v>
      </c>
      <c r="I3" s="1333" t="s">
        <v>620</v>
      </c>
      <c r="J3" s="1343" t="s">
        <v>622</v>
      </c>
      <c r="K3" s="1343" t="s">
        <v>623</v>
      </c>
      <c r="L3" s="1343" t="s">
        <v>624</v>
      </c>
      <c r="M3" s="1346" t="s">
        <v>625</v>
      </c>
    </row>
    <row r="4" spans="2:13" ht="18" customHeight="1">
      <c r="B4" s="1338"/>
      <c r="C4" s="1340"/>
      <c r="D4" s="1344"/>
      <c r="E4" s="583">
        <v>43100</v>
      </c>
      <c r="F4" s="584">
        <v>42735</v>
      </c>
      <c r="G4" s="1344"/>
      <c r="H4" s="1344"/>
      <c r="I4" s="1334"/>
      <c r="J4" s="1344"/>
      <c r="K4" s="1344"/>
      <c r="L4" s="1344"/>
      <c r="M4" s="1347"/>
    </row>
    <row r="5" spans="2:13" ht="11.25" customHeight="1">
      <c r="B5" s="1338"/>
      <c r="C5" s="1340"/>
      <c r="D5" s="585">
        <v>43100</v>
      </c>
      <c r="E5" s="586" t="s">
        <v>375</v>
      </c>
      <c r="F5" s="586" t="s">
        <v>375</v>
      </c>
      <c r="G5" s="1345"/>
      <c r="H5" s="1345"/>
      <c r="I5" s="1334"/>
      <c r="J5" s="1345"/>
      <c r="K5" s="1345"/>
      <c r="L5" s="1345"/>
      <c r="M5" s="1348"/>
    </row>
    <row r="6" spans="2:13" ht="24" customHeight="1" thickBot="1">
      <c r="B6" s="587" t="s">
        <v>90</v>
      </c>
      <c r="C6" s="588" t="s">
        <v>91</v>
      </c>
      <c r="D6" s="589">
        <v>4393763.7451330582</v>
      </c>
      <c r="E6" s="589">
        <v>118712970</v>
      </c>
      <c r="F6" s="589">
        <v>118691514</v>
      </c>
      <c r="G6" s="600">
        <v>48569</v>
      </c>
      <c r="H6" s="602">
        <v>3.3548877237122417E-2</v>
      </c>
      <c r="I6" s="602">
        <v>3.200053514542079E-2</v>
      </c>
      <c r="J6" s="591" t="s">
        <v>9</v>
      </c>
      <c r="K6" s="592" t="s">
        <v>19</v>
      </c>
      <c r="L6" s="1272" t="s">
        <v>636</v>
      </c>
      <c r="M6" s="594" t="s">
        <v>93</v>
      </c>
    </row>
    <row r="7" spans="2:13" ht="24" customHeight="1" thickBot="1">
      <c r="B7" s="587" t="s">
        <v>90</v>
      </c>
      <c r="C7" s="588" t="s">
        <v>91</v>
      </c>
      <c r="D7" s="589">
        <v>863434.02665259608</v>
      </c>
      <c r="E7" s="589">
        <v>23465635</v>
      </c>
      <c r="F7" s="589">
        <v>23492843</v>
      </c>
      <c r="G7" s="600">
        <v>48568</v>
      </c>
      <c r="H7" s="602">
        <v>3.3156325900237218E-2</v>
      </c>
      <c r="I7" s="602">
        <v>3.1951542068864032E-2</v>
      </c>
      <c r="J7" s="591" t="s">
        <v>94</v>
      </c>
      <c r="K7" s="592" t="s">
        <v>37</v>
      </c>
      <c r="L7" s="1272" t="s">
        <v>636</v>
      </c>
      <c r="M7" s="594" t="s">
        <v>93</v>
      </c>
    </row>
    <row r="8" spans="2:13" ht="24" customHeight="1">
      <c r="B8" s="587" t="s">
        <v>90</v>
      </c>
      <c r="C8" s="588" t="s">
        <v>91</v>
      </c>
      <c r="D8" s="589">
        <v>631411.31130742654</v>
      </c>
      <c r="E8" s="589">
        <v>17241804</v>
      </c>
      <c r="F8" s="589">
        <v>16662840</v>
      </c>
      <c r="G8" s="600">
        <v>48507</v>
      </c>
      <c r="H8" s="602">
        <v>3.2034749841269347E-2</v>
      </c>
      <c r="I8" s="602">
        <v>3.1170091094235727E-2</v>
      </c>
      <c r="J8" s="591" t="s">
        <v>7</v>
      </c>
      <c r="K8" s="593" t="s">
        <v>23</v>
      </c>
      <c r="L8" s="1273" t="s">
        <v>636</v>
      </c>
      <c r="M8" s="594" t="s">
        <v>93</v>
      </c>
    </row>
    <row r="9" spans="2:13" ht="24" customHeight="1">
      <c r="B9" s="1162" t="s">
        <v>90</v>
      </c>
      <c r="C9" s="1163" t="s">
        <v>91</v>
      </c>
      <c r="D9" s="1164">
        <v>340726.29428999999</v>
      </c>
      <c r="E9" s="1164">
        <v>9130833</v>
      </c>
      <c r="F9" s="1164">
        <v>8795278</v>
      </c>
      <c r="G9" s="1165">
        <v>48559</v>
      </c>
      <c r="H9" s="1166">
        <v>3.5700000000000003E-2</v>
      </c>
      <c r="I9" s="1166">
        <v>3.5700000000000003E-2</v>
      </c>
      <c r="J9" s="1167" t="s">
        <v>203</v>
      </c>
      <c r="K9" s="1168" t="s">
        <v>95</v>
      </c>
      <c r="L9" s="1169" t="s">
        <v>636</v>
      </c>
      <c r="M9" s="1170" t="s">
        <v>93</v>
      </c>
    </row>
    <row r="10" spans="2:13" ht="24" customHeight="1" thickBot="1">
      <c r="B10" s="595" t="s">
        <v>568</v>
      </c>
      <c r="C10" s="596"/>
      <c r="D10" s="597">
        <v>6229335.3773830803</v>
      </c>
      <c r="E10" s="597">
        <v>168551242</v>
      </c>
      <c r="F10" s="597">
        <v>167642475</v>
      </c>
      <c r="G10" s="597"/>
      <c r="H10" s="597"/>
      <c r="I10" s="597"/>
      <c r="J10" s="597"/>
      <c r="K10" s="597"/>
      <c r="L10" s="597"/>
      <c r="M10" s="606"/>
    </row>
    <row r="12" spans="2:13">
      <c r="D12" s="124"/>
      <c r="E12" s="124"/>
    </row>
    <row r="13" spans="2:13">
      <c r="D13" s="124"/>
      <c r="E13" s="124"/>
      <c r="F13" s="124"/>
    </row>
    <row r="14" spans="2:13">
      <c r="D14" s="124"/>
      <c r="E14" s="124"/>
      <c r="F14" s="124"/>
    </row>
    <row r="15" spans="2:13">
      <c r="D15" s="124"/>
      <c r="E15" s="124"/>
      <c r="F15" s="124"/>
    </row>
    <row r="16" spans="2:13">
      <c r="D16" s="124"/>
      <c r="E16" s="124"/>
      <c r="F16" s="124"/>
    </row>
    <row r="17" spans="4:5">
      <c r="D17" s="124"/>
      <c r="E17" s="124"/>
    </row>
  </sheetData>
  <mergeCells count="12">
    <mergeCell ref="B1:L1"/>
    <mergeCell ref="K3:K5"/>
    <mergeCell ref="L3:L5"/>
    <mergeCell ref="M3:M5"/>
    <mergeCell ref="B3:B5"/>
    <mergeCell ref="C3:C5"/>
    <mergeCell ref="D3:D4"/>
    <mergeCell ref="E3:F3"/>
    <mergeCell ref="G3:G5"/>
    <mergeCell ref="H3:H5"/>
    <mergeCell ref="I3:I5"/>
    <mergeCell ref="J3:J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38"/>
  <sheetViews>
    <sheetView showGridLines="0" zoomScale="110" zoomScaleNormal="110" workbookViewId="0">
      <selection activeCell="B11" sqref="B11:K11"/>
    </sheetView>
  </sheetViews>
  <sheetFormatPr baseColWidth="10" defaultColWidth="11.42578125" defaultRowHeight="9"/>
  <cols>
    <col min="1" max="1" width="11.42578125" style="269"/>
    <col min="2" max="2" width="22.28515625" style="269" customWidth="1"/>
    <col min="3" max="3" width="9.140625" style="270" hidden="1" customWidth="1"/>
    <col min="4" max="4" width="6.7109375" style="270" hidden="1" customWidth="1"/>
    <col min="5" max="5" width="9.7109375" style="270" customWidth="1"/>
    <col min="6" max="6" width="9.7109375" style="270" hidden="1" customWidth="1"/>
    <col min="7" max="10" width="9.7109375" style="270" customWidth="1"/>
    <col min="11" max="11" width="9.42578125" style="270" bestFit="1" customWidth="1"/>
    <col min="12" max="12" width="4.42578125" style="269" bestFit="1" customWidth="1"/>
    <col min="13" max="16384" width="11.42578125" style="269"/>
  </cols>
  <sheetData>
    <row r="1" spans="2:11" ht="9.75" thickBot="1"/>
    <row r="2" spans="2:11">
      <c r="B2" s="489" t="s">
        <v>628</v>
      </c>
      <c r="C2" s="271" t="s">
        <v>19</v>
      </c>
      <c r="D2" s="271" t="s">
        <v>19</v>
      </c>
      <c r="E2" s="271" t="s">
        <v>19</v>
      </c>
      <c r="F2" s="271" t="s">
        <v>19</v>
      </c>
      <c r="G2" s="271" t="s">
        <v>19</v>
      </c>
      <c r="H2" s="271" t="s">
        <v>22</v>
      </c>
      <c r="I2" s="271" t="s">
        <v>95</v>
      </c>
      <c r="J2" s="271" t="s">
        <v>95</v>
      </c>
      <c r="K2" s="926"/>
    </row>
    <row r="3" spans="2:11" ht="24.75">
      <c r="B3" s="490" t="s">
        <v>629</v>
      </c>
      <c r="C3" s="505" t="s">
        <v>9</v>
      </c>
      <c r="D3" s="1020" t="s">
        <v>9</v>
      </c>
      <c r="E3" s="1020" t="s">
        <v>9</v>
      </c>
      <c r="F3" s="1020" t="s">
        <v>9</v>
      </c>
      <c r="G3" s="1020" t="s">
        <v>9</v>
      </c>
      <c r="H3" s="1020" t="s">
        <v>8</v>
      </c>
      <c r="I3" s="1020" t="s">
        <v>6</v>
      </c>
      <c r="J3" s="1020" t="s">
        <v>6</v>
      </c>
      <c r="K3" s="926"/>
    </row>
    <row r="4" spans="2:11">
      <c r="B4" s="490" t="s">
        <v>630</v>
      </c>
      <c r="C4" s="272" t="s">
        <v>16</v>
      </c>
      <c r="D4" s="1021" t="s">
        <v>16</v>
      </c>
      <c r="E4" s="1021" t="s">
        <v>16</v>
      </c>
      <c r="F4" s="1021" t="s">
        <v>16</v>
      </c>
      <c r="G4" s="1021" t="s">
        <v>16</v>
      </c>
      <c r="H4" s="1021" t="s">
        <v>16</v>
      </c>
      <c r="I4" s="1021" t="s">
        <v>16</v>
      </c>
      <c r="J4" s="1021" t="s">
        <v>16</v>
      </c>
      <c r="K4" s="926"/>
    </row>
    <row r="5" spans="2:11">
      <c r="B5" s="491" t="s">
        <v>631</v>
      </c>
      <c r="C5" s="272" t="s">
        <v>244</v>
      </c>
      <c r="D5" s="1021" t="s">
        <v>245</v>
      </c>
      <c r="E5" s="1021" t="s">
        <v>245</v>
      </c>
      <c r="F5" s="1021" t="s">
        <v>245</v>
      </c>
      <c r="G5" s="1021" t="s">
        <v>246</v>
      </c>
      <c r="H5" s="1021" t="s">
        <v>244</v>
      </c>
      <c r="I5" s="1021" t="s">
        <v>247</v>
      </c>
      <c r="J5" s="1021" t="s">
        <v>246</v>
      </c>
      <c r="K5" s="926"/>
    </row>
    <row r="6" spans="2:11" ht="16.5">
      <c r="B6" s="490" t="s">
        <v>632</v>
      </c>
      <c r="C6" s="505" t="s">
        <v>97</v>
      </c>
      <c r="D6" s="1020" t="s">
        <v>99</v>
      </c>
      <c r="E6" s="1020" t="s">
        <v>99</v>
      </c>
      <c r="F6" s="1020" t="s">
        <v>99</v>
      </c>
      <c r="G6" s="1020" t="s">
        <v>187</v>
      </c>
      <c r="H6" s="1020" t="s">
        <v>97</v>
      </c>
      <c r="I6" s="1020" t="s">
        <v>187</v>
      </c>
      <c r="J6" s="1020" t="s">
        <v>99</v>
      </c>
      <c r="K6" s="926"/>
    </row>
    <row r="7" spans="2:11">
      <c r="B7" s="490" t="s">
        <v>633</v>
      </c>
      <c r="C7" s="272" t="s">
        <v>87</v>
      </c>
      <c r="D7" s="1021" t="s">
        <v>87</v>
      </c>
      <c r="E7" s="1021" t="s">
        <v>87</v>
      </c>
      <c r="F7" s="1021" t="s">
        <v>87</v>
      </c>
      <c r="G7" s="1021" t="s">
        <v>87</v>
      </c>
      <c r="H7" s="1021" t="s">
        <v>87</v>
      </c>
      <c r="I7" s="1021" t="s">
        <v>87</v>
      </c>
      <c r="J7" s="1021" t="s">
        <v>87</v>
      </c>
      <c r="K7" s="926"/>
    </row>
    <row r="8" spans="2:11">
      <c r="B8" s="491" t="s">
        <v>634</v>
      </c>
      <c r="C8" s="505" t="s">
        <v>98</v>
      </c>
      <c r="D8" s="1020" t="s">
        <v>98</v>
      </c>
      <c r="E8" s="1020" t="s">
        <v>635</v>
      </c>
      <c r="F8" s="1020" t="s">
        <v>98</v>
      </c>
      <c r="G8" s="1020" t="s">
        <v>636</v>
      </c>
      <c r="H8" s="1020" t="s">
        <v>636</v>
      </c>
      <c r="I8" s="1020" t="s">
        <v>636</v>
      </c>
      <c r="J8" s="1022" t="s">
        <v>636</v>
      </c>
      <c r="K8" s="926"/>
    </row>
    <row r="9" spans="2:11">
      <c r="B9" s="491" t="s">
        <v>620</v>
      </c>
      <c r="C9" s="273">
        <v>4.41E-2</v>
      </c>
      <c r="D9" s="1023">
        <v>2.8799999999999999E-2</v>
      </c>
      <c r="E9" s="1023">
        <v>3.1899999999999998E-2</v>
      </c>
      <c r="F9" s="1023">
        <v>3.3599999999999998E-2</v>
      </c>
      <c r="G9" s="1023">
        <v>3.2500000000000001E-2</v>
      </c>
      <c r="H9" s="1023">
        <v>3.2899999999999999E-2</v>
      </c>
      <c r="I9" s="1023">
        <v>3.4299999999999997E-2</v>
      </c>
      <c r="J9" s="1023">
        <v>3.5799999999999998E-2</v>
      </c>
      <c r="K9" s="926"/>
    </row>
    <row r="10" spans="2:11" ht="9.75" thickBot="1">
      <c r="B10" s="491" t="s">
        <v>637</v>
      </c>
      <c r="C10" s="273">
        <v>4.41E-2</v>
      </c>
      <c r="D10" s="1024">
        <v>2.8799999999999999E-2</v>
      </c>
      <c r="E10" s="1024">
        <v>3.1899999999999998E-2</v>
      </c>
      <c r="F10" s="1024">
        <v>3.3599999999999998E-2</v>
      </c>
      <c r="G10" s="1024">
        <v>3.2500000000000001E-2</v>
      </c>
      <c r="H10" s="1024" t="s">
        <v>1128</v>
      </c>
      <c r="I10" s="1024">
        <v>3.4299999999999997E-2</v>
      </c>
      <c r="J10" s="1024">
        <v>3.5799999999999998E-2</v>
      </c>
      <c r="K10" s="927"/>
    </row>
    <row r="11" spans="2:11">
      <c r="B11" s="1349" t="s">
        <v>638</v>
      </c>
      <c r="C11" s="1350"/>
      <c r="D11" s="1350"/>
      <c r="E11" s="1350"/>
      <c r="F11" s="1350"/>
      <c r="G11" s="1350"/>
      <c r="H11" s="1350"/>
      <c r="I11" s="1350"/>
      <c r="J11" s="1350"/>
      <c r="K11" s="1351"/>
    </row>
    <row r="12" spans="2:11" s="274" customFormat="1">
      <c r="B12" s="1025" t="s">
        <v>639</v>
      </c>
      <c r="C12" s="1026">
        <v>0</v>
      </c>
      <c r="D12" s="1026">
        <v>0</v>
      </c>
      <c r="E12" s="1026">
        <v>6938153</v>
      </c>
      <c r="F12" s="1026">
        <v>0</v>
      </c>
      <c r="G12" s="1026">
        <v>222679</v>
      </c>
      <c r="H12" s="1026">
        <v>228472</v>
      </c>
      <c r="I12" s="1026">
        <v>36873</v>
      </c>
      <c r="J12" s="1026">
        <v>10439</v>
      </c>
      <c r="K12" s="1027">
        <v>7436616</v>
      </c>
    </row>
    <row r="13" spans="2:11">
      <c r="B13" s="1028" t="s">
        <v>96</v>
      </c>
      <c r="C13" s="1029"/>
      <c r="D13" s="1030"/>
      <c r="E13" s="1030"/>
      <c r="F13" s="1030"/>
      <c r="G13" s="1030"/>
      <c r="H13" s="1030"/>
      <c r="I13" s="1030"/>
      <c r="J13" s="1030"/>
      <c r="K13" s="1027">
        <v>0</v>
      </c>
    </row>
    <row r="14" spans="2:11">
      <c r="B14" s="1028" t="s">
        <v>640</v>
      </c>
      <c r="C14" s="1029"/>
      <c r="D14" s="1030">
        <v>0</v>
      </c>
      <c r="E14" s="1030">
        <v>6938153</v>
      </c>
      <c r="F14" s="1030">
        <v>0</v>
      </c>
      <c r="G14" s="1030">
        <v>222679</v>
      </c>
      <c r="H14" s="1030">
        <v>228472</v>
      </c>
      <c r="I14" s="1029">
        <v>36873</v>
      </c>
      <c r="J14" s="1029">
        <v>10439</v>
      </c>
      <c r="K14" s="1027">
        <v>7436616</v>
      </c>
    </row>
    <row r="15" spans="2:11" s="274" customFormat="1">
      <c r="B15" s="1031" t="s">
        <v>641</v>
      </c>
      <c r="C15" s="1026">
        <v>0</v>
      </c>
      <c r="D15" s="1026">
        <v>0</v>
      </c>
      <c r="E15" s="1026">
        <v>21947457</v>
      </c>
      <c r="F15" s="1026">
        <v>0</v>
      </c>
      <c r="G15" s="1026">
        <v>19270304</v>
      </c>
      <c r="H15" s="1026">
        <v>20000000</v>
      </c>
      <c r="I15" s="1026">
        <v>9000000</v>
      </c>
      <c r="J15" s="1026">
        <v>2500000</v>
      </c>
      <c r="K15" s="1027">
        <v>72717761</v>
      </c>
    </row>
    <row r="16" spans="2:11">
      <c r="B16" s="1032" t="s">
        <v>642</v>
      </c>
      <c r="C16" s="1029"/>
      <c r="D16" s="1029">
        <v>0</v>
      </c>
      <c r="E16" s="1029">
        <v>13805658</v>
      </c>
      <c r="F16" s="1029">
        <v>0</v>
      </c>
      <c r="G16" s="1029">
        <v>0</v>
      </c>
      <c r="H16" s="1029">
        <v>20000000</v>
      </c>
      <c r="I16" s="1029">
        <v>0</v>
      </c>
      <c r="J16" s="1029">
        <v>2500000</v>
      </c>
      <c r="K16" s="1027">
        <v>36305658</v>
      </c>
    </row>
    <row r="17" spans="2:12">
      <c r="B17" s="1032" t="s">
        <v>643</v>
      </c>
      <c r="C17" s="1029"/>
      <c r="D17" s="1029">
        <v>0</v>
      </c>
      <c r="E17" s="1029">
        <v>8141799</v>
      </c>
      <c r="F17" s="1029">
        <v>0</v>
      </c>
      <c r="G17" s="1029">
        <v>19270304</v>
      </c>
      <c r="H17" s="1029">
        <v>0</v>
      </c>
      <c r="I17" s="1029">
        <v>9000000</v>
      </c>
      <c r="J17" s="1029">
        <v>0</v>
      </c>
      <c r="K17" s="1027">
        <v>36412103</v>
      </c>
    </row>
    <row r="18" spans="2:12" s="274" customFormat="1">
      <c r="B18" s="1031" t="s">
        <v>644</v>
      </c>
      <c r="C18" s="1026">
        <v>0</v>
      </c>
      <c r="D18" s="1026">
        <v>0</v>
      </c>
      <c r="E18" s="1026">
        <v>16018104</v>
      </c>
      <c r="F18" s="1026">
        <v>0</v>
      </c>
      <c r="G18" s="1026">
        <v>0</v>
      </c>
      <c r="H18" s="1026">
        <v>0</v>
      </c>
      <c r="I18" s="1026">
        <v>0</v>
      </c>
      <c r="J18" s="1026">
        <v>0</v>
      </c>
      <c r="K18" s="1027">
        <v>16018104</v>
      </c>
    </row>
    <row r="19" spans="2:12">
      <c r="B19" s="1032" t="s">
        <v>645</v>
      </c>
      <c r="C19" s="1029"/>
      <c r="D19" s="1029">
        <v>0</v>
      </c>
      <c r="E19" s="1029">
        <v>16018104</v>
      </c>
      <c r="F19" s="1029">
        <v>0</v>
      </c>
      <c r="G19" s="1029">
        <v>0</v>
      </c>
      <c r="H19" s="1029">
        <v>0</v>
      </c>
      <c r="I19" s="1029">
        <v>0</v>
      </c>
      <c r="J19" s="1029">
        <v>0</v>
      </c>
      <c r="K19" s="1027">
        <v>16018104</v>
      </c>
      <c r="L19" s="270"/>
    </row>
    <row r="20" spans="2:12">
      <c r="B20" s="1032" t="s">
        <v>195</v>
      </c>
      <c r="C20" s="1029"/>
      <c r="D20" s="1029">
        <v>0</v>
      </c>
      <c r="E20" s="1029">
        <v>0</v>
      </c>
      <c r="F20" s="1029">
        <v>0</v>
      </c>
      <c r="G20" s="1029">
        <v>0</v>
      </c>
      <c r="H20" s="1029">
        <v>0</v>
      </c>
      <c r="I20" s="1029">
        <v>0</v>
      </c>
      <c r="J20" s="1029">
        <v>0</v>
      </c>
      <c r="K20" s="1027">
        <v>0</v>
      </c>
    </row>
    <row r="21" spans="2:12" s="274" customFormat="1">
      <c r="B21" s="1033" t="s">
        <v>273</v>
      </c>
      <c r="C21" s="1026">
        <v>0</v>
      </c>
      <c r="D21" s="1026">
        <v>0</v>
      </c>
      <c r="E21" s="1026">
        <v>0</v>
      </c>
      <c r="F21" s="1026">
        <v>0</v>
      </c>
      <c r="G21" s="1026">
        <v>0</v>
      </c>
      <c r="H21" s="1026">
        <v>0</v>
      </c>
      <c r="I21" s="1026">
        <v>0</v>
      </c>
      <c r="J21" s="1026"/>
      <c r="K21" s="1026">
        <v>0</v>
      </c>
    </row>
    <row r="22" spans="2:12">
      <c r="B22" s="1032" t="s">
        <v>100</v>
      </c>
      <c r="C22" s="1029"/>
      <c r="D22" s="1029"/>
      <c r="E22" s="1029"/>
      <c r="F22" s="1029"/>
      <c r="G22" s="1029"/>
      <c r="H22" s="1029"/>
      <c r="I22" s="1029"/>
      <c r="J22" s="1029"/>
      <c r="K22" s="1027">
        <v>0</v>
      </c>
    </row>
    <row r="23" spans="2:12" s="274" customFormat="1" ht="9.75" thickBot="1">
      <c r="B23" s="1034" t="s">
        <v>646</v>
      </c>
      <c r="C23" s="1035">
        <v>0</v>
      </c>
      <c r="D23" s="1035">
        <v>0</v>
      </c>
      <c r="E23" s="1035">
        <v>44903714</v>
      </c>
      <c r="F23" s="1035">
        <v>0</v>
      </c>
      <c r="G23" s="1035">
        <v>19492983</v>
      </c>
      <c r="H23" s="1035">
        <v>20228472</v>
      </c>
      <c r="I23" s="1035">
        <v>9036873</v>
      </c>
      <c r="J23" s="1035">
        <v>2510439</v>
      </c>
      <c r="K23" s="1036">
        <v>96172481</v>
      </c>
    </row>
    <row r="24" spans="2:12">
      <c r="B24" s="1352"/>
      <c r="C24" s="1353"/>
      <c r="D24" s="1353"/>
      <c r="E24" s="1353"/>
      <c r="F24" s="1353"/>
      <c r="G24" s="1353"/>
      <c r="H24" s="1353"/>
      <c r="I24" s="1353"/>
      <c r="J24" s="1353"/>
      <c r="K24" s="1354"/>
    </row>
    <row r="25" spans="2:12">
      <c r="B25" s="1355" t="s">
        <v>647</v>
      </c>
      <c r="C25" s="1356"/>
      <c r="D25" s="1356"/>
      <c r="E25" s="1356"/>
      <c r="F25" s="1356"/>
      <c r="G25" s="1356"/>
      <c r="H25" s="1356"/>
      <c r="I25" s="1356"/>
      <c r="J25" s="1356"/>
      <c r="K25" s="1357"/>
    </row>
    <row r="26" spans="2:12" s="274" customFormat="1">
      <c r="B26" s="1031" t="s">
        <v>648</v>
      </c>
      <c r="C26" s="1026">
        <v>0</v>
      </c>
      <c r="D26" s="1026">
        <v>0</v>
      </c>
      <c r="E26" s="1026">
        <v>6938153</v>
      </c>
      <c r="F26" s="1026">
        <v>0</v>
      </c>
      <c r="G26" s="1026">
        <v>222679</v>
      </c>
      <c r="H26" s="1026">
        <v>228472</v>
      </c>
      <c r="I26" s="1026">
        <v>44579</v>
      </c>
      <c r="J26" s="1026">
        <v>2734</v>
      </c>
      <c r="K26" s="1037">
        <v>7436617</v>
      </c>
    </row>
    <row r="27" spans="2:12">
      <c r="B27" s="1028" t="s">
        <v>96</v>
      </c>
      <c r="C27" s="1029"/>
      <c r="D27" s="1029"/>
      <c r="E27" s="1029"/>
      <c r="F27" s="1029"/>
      <c r="G27" s="1029"/>
      <c r="H27" s="1029"/>
      <c r="I27" s="1029"/>
      <c r="J27" s="1030"/>
      <c r="K27" s="1027">
        <v>0</v>
      </c>
    </row>
    <row r="28" spans="2:12">
      <c r="B28" s="1028" t="s">
        <v>640</v>
      </c>
      <c r="C28" s="1029"/>
      <c r="D28" s="1029">
        <v>0</v>
      </c>
      <c r="E28" s="1029">
        <v>6938153</v>
      </c>
      <c r="F28" s="1029">
        <v>0</v>
      </c>
      <c r="G28" s="1029">
        <v>222679</v>
      </c>
      <c r="H28" s="1029">
        <v>228472</v>
      </c>
      <c r="I28" s="1029">
        <v>44579</v>
      </c>
      <c r="J28" s="1030">
        <v>2734</v>
      </c>
      <c r="K28" s="1027">
        <v>7436617</v>
      </c>
    </row>
    <row r="29" spans="2:12" s="274" customFormat="1">
      <c r="B29" s="1031" t="s">
        <v>649</v>
      </c>
      <c r="C29" s="1026">
        <v>0</v>
      </c>
      <c r="D29" s="1026">
        <v>0</v>
      </c>
      <c r="E29" s="1026">
        <v>37965561</v>
      </c>
      <c r="F29" s="1026">
        <v>0</v>
      </c>
      <c r="G29" s="1026">
        <v>19270304</v>
      </c>
      <c r="H29" s="1026">
        <v>20000000</v>
      </c>
      <c r="I29" s="1026">
        <v>9000000</v>
      </c>
      <c r="J29" s="1026">
        <v>2500000</v>
      </c>
      <c r="K29" s="1037">
        <v>88735865</v>
      </c>
    </row>
    <row r="30" spans="2:12">
      <c r="B30" s="1031" t="s">
        <v>641</v>
      </c>
      <c r="C30" s="1038">
        <v>0</v>
      </c>
      <c r="D30" s="1038">
        <v>0</v>
      </c>
      <c r="E30" s="1038">
        <v>21947457</v>
      </c>
      <c r="F30" s="1038">
        <v>0</v>
      </c>
      <c r="G30" s="1038">
        <v>19270304</v>
      </c>
      <c r="H30" s="1038">
        <v>20000000</v>
      </c>
      <c r="I30" s="1038">
        <v>9000000</v>
      </c>
      <c r="J30" s="1038">
        <v>2500000</v>
      </c>
      <c r="K30" s="1027">
        <v>72717761</v>
      </c>
    </row>
    <row r="31" spans="2:12">
      <c r="B31" s="1032" t="s">
        <v>650</v>
      </c>
      <c r="C31" s="1029">
        <v>0</v>
      </c>
      <c r="D31" s="1029">
        <v>0</v>
      </c>
      <c r="E31" s="1029">
        <v>13805658</v>
      </c>
      <c r="F31" s="1029">
        <v>0</v>
      </c>
      <c r="G31" s="1029">
        <v>0</v>
      </c>
      <c r="H31" s="1029">
        <v>20000000</v>
      </c>
      <c r="I31" s="1029">
        <v>0</v>
      </c>
      <c r="J31" s="1029">
        <v>2500000</v>
      </c>
      <c r="K31" s="1027">
        <v>36305658</v>
      </c>
    </row>
    <row r="32" spans="2:12">
      <c r="B32" s="1032" t="s">
        <v>651</v>
      </c>
      <c r="C32" s="1029"/>
      <c r="D32" s="1029">
        <v>0</v>
      </c>
      <c r="E32" s="1029">
        <v>8141799</v>
      </c>
      <c r="F32" s="1029">
        <v>0</v>
      </c>
      <c r="G32" s="1029">
        <v>19270304</v>
      </c>
      <c r="H32" s="1029">
        <v>0</v>
      </c>
      <c r="I32" s="1029">
        <v>9000000</v>
      </c>
      <c r="J32" s="1029">
        <v>0</v>
      </c>
      <c r="K32" s="1027">
        <v>36412103</v>
      </c>
    </row>
    <row r="33" spans="2:11">
      <c r="B33" s="1031" t="s">
        <v>644</v>
      </c>
      <c r="C33" s="1026">
        <v>0</v>
      </c>
      <c r="D33" s="1026">
        <v>0</v>
      </c>
      <c r="E33" s="1026">
        <v>16018104</v>
      </c>
      <c r="F33" s="1026">
        <v>0</v>
      </c>
      <c r="G33" s="1026">
        <v>0</v>
      </c>
      <c r="H33" s="1026">
        <v>0</v>
      </c>
      <c r="I33" s="1026">
        <v>0</v>
      </c>
      <c r="J33" s="1026">
        <v>0</v>
      </c>
      <c r="K33" s="1027">
        <v>16018104</v>
      </c>
    </row>
    <row r="34" spans="2:11">
      <c r="B34" s="1032" t="s">
        <v>652</v>
      </c>
      <c r="C34" s="1029"/>
      <c r="D34" s="1029">
        <v>0</v>
      </c>
      <c r="E34" s="1029">
        <v>16018104</v>
      </c>
      <c r="F34" s="1029">
        <v>0</v>
      </c>
      <c r="G34" s="1029">
        <v>0</v>
      </c>
      <c r="H34" s="1029">
        <v>0</v>
      </c>
      <c r="I34" s="1029">
        <v>0</v>
      </c>
      <c r="J34" s="1029">
        <v>0</v>
      </c>
      <c r="K34" s="1027">
        <v>16018104</v>
      </c>
    </row>
    <row r="35" spans="2:11">
      <c r="B35" s="1032" t="s">
        <v>195</v>
      </c>
      <c r="C35" s="1029"/>
      <c r="D35" s="1029"/>
      <c r="E35" s="1029">
        <v>0</v>
      </c>
      <c r="F35" s="1029">
        <v>0</v>
      </c>
      <c r="G35" s="1029">
        <v>0</v>
      </c>
      <c r="H35" s="1029">
        <v>0</v>
      </c>
      <c r="I35" s="1029">
        <v>0</v>
      </c>
      <c r="J35" s="1029">
        <v>0</v>
      </c>
      <c r="K35" s="1027">
        <v>0</v>
      </c>
    </row>
    <row r="36" spans="2:11">
      <c r="B36" s="1033" t="s">
        <v>664</v>
      </c>
      <c r="C36" s="1026">
        <v>0</v>
      </c>
      <c r="D36" s="1026">
        <v>0</v>
      </c>
      <c r="E36" s="1026">
        <v>0</v>
      </c>
      <c r="F36" s="1026">
        <v>0</v>
      </c>
      <c r="G36" s="1026">
        <v>0</v>
      </c>
      <c r="H36" s="1026">
        <v>0</v>
      </c>
      <c r="I36" s="1026"/>
      <c r="J36" s="1026"/>
      <c r="K36" s="1026">
        <v>0</v>
      </c>
    </row>
    <row r="37" spans="2:11">
      <c r="B37" s="1032" t="s">
        <v>100</v>
      </c>
      <c r="C37" s="1029">
        <v>0</v>
      </c>
      <c r="D37" s="1029"/>
      <c r="E37" s="1029"/>
      <c r="F37" s="1029"/>
      <c r="G37" s="1029">
        <v>0</v>
      </c>
      <c r="H37" s="1029">
        <v>0</v>
      </c>
      <c r="I37" s="1029">
        <v>0</v>
      </c>
      <c r="J37" s="1029"/>
      <c r="K37" s="1027">
        <v>0</v>
      </c>
    </row>
    <row r="38" spans="2:11" s="274" customFormat="1" ht="9.75" thickBot="1">
      <c r="B38" s="1031" t="s">
        <v>653</v>
      </c>
      <c r="C38" s="1035">
        <v>0</v>
      </c>
      <c r="D38" s="1035">
        <v>0</v>
      </c>
      <c r="E38" s="1035">
        <v>44903714</v>
      </c>
      <c r="F38" s="1035">
        <v>0</v>
      </c>
      <c r="G38" s="1035">
        <v>19492983</v>
      </c>
      <c r="H38" s="1035">
        <v>20228472</v>
      </c>
      <c r="I38" s="1035">
        <v>9044579</v>
      </c>
      <c r="J38" s="1035">
        <v>2502734</v>
      </c>
      <c r="K38" s="1036">
        <v>96172482</v>
      </c>
    </row>
  </sheetData>
  <mergeCells count="3">
    <mergeCell ref="B11:K11"/>
    <mergeCell ref="B24:K24"/>
    <mergeCell ref="B25:K2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38"/>
  <sheetViews>
    <sheetView showGridLines="0" zoomScaleNormal="100" workbookViewId="0">
      <selection activeCell="B2" sqref="B2:K38"/>
    </sheetView>
  </sheetViews>
  <sheetFormatPr baseColWidth="10" defaultColWidth="11.42578125" defaultRowHeight="9"/>
  <cols>
    <col min="1" max="1" width="11.42578125" style="269"/>
    <col min="2" max="2" width="18.85546875" style="269" customWidth="1"/>
    <col min="3" max="3" width="9.140625" style="270" hidden="1" customWidth="1"/>
    <col min="4" max="4" width="9.28515625" style="270" customWidth="1"/>
    <col min="5" max="8" width="9.140625" style="270" customWidth="1"/>
    <col min="9" max="9" width="9.140625" style="270" hidden="1" customWidth="1"/>
    <col min="10" max="10" width="9.140625" style="270" customWidth="1"/>
    <col min="11" max="11" width="9.42578125" style="270" bestFit="1" customWidth="1"/>
    <col min="12" max="12" width="4.42578125" style="269" bestFit="1" customWidth="1"/>
    <col min="13" max="16384" width="11.42578125" style="269"/>
  </cols>
  <sheetData>
    <row r="1" spans="2:11" ht="9.75" thickBot="1"/>
    <row r="2" spans="2:11" ht="18" customHeight="1">
      <c r="B2" s="489" t="s">
        <v>628</v>
      </c>
      <c r="C2" s="271" t="s">
        <v>19</v>
      </c>
      <c r="D2" s="271" t="s">
        <v>19</v>
      </c>
      <c r="E2" s="271" t="s">
        <v>19</v>
      </c>
      <c r="F2" s="271" t="s">
        <v>22</v>
      </c>
      <c r="G2" s="271" t="s">
        <v>243</v>
      </c>
      <c r="H2" s="271" t="s">
        <v>243</v>
      </c>
      <c r="I2" s="271" t="s">
        <v>243</v>
      </c>
      <c r="J2" s="727" t="s">
        <v>243</v>
      </c>
      <c r="K2" s="269"/>
    </row>
    <row r="3" spans="2:11" ht="27">
      <c r="B3" s="490" t="s">
        <v>654</v>
      </c>
      <c r="C3" s="505" t="s">
        <v>9</v>
      </c>
      <c r="D3" s="505" t="s">
        <v>9</v>
      </c>
      <c r="E3" s="505" t="s">
        <v>9</v>
      </c>
      <c r="F3" s="505" t="s">
        <v>8</v>
      </c>
      <c r="G3" s="505" t="s">
        <v>6</v>
      </c>
      <c r="H3" s="505" t="s">
        <v>6</v>
      </c>
      <c r="I3" s="505" t="s">
        <v>6</v>
      </c>
      <c r="J3" s="728" t="s">
        <v>6</v>
      </c>
      <c r="K3" s="269"/>
    </row>
    <row r="4" spans="2:11" ht="18" customHeight="1">
      <c r="B4" s="490" t="s">
        <v>655</v>
      </c>
      <c r="C4" s="272" t="s">
        <v>16</v>
      </c>
      <c r="D4" s="272" t="s">
        <v>16</v>
      </c>
      <c r="E4" s="272" t="s">
        <v>16</v>
      </c>
      <c r="F4" s="272" t="s">
        <v>16</v>
      </c>
      <c r="G4" s="272" t="s">
        <v>16</v>
      </c>
      <c r="H4" s="272" t="s">
        <v>16</v>
      </c>
      <c r="I4" s="272" t="s">
        <v>16</v>
      </c>
      <c r="J4" s="729" t="s">
        <v>16</v>
      </c>
      <c r="K4" s="269"/>
    </row>
    <row r="5" spans="2:11" ht="18" customHeight="1">
      <c r="B5" s="491" t="s">
        <v>631</v>
      </c>
      <c r="C5" s="272" t="s">
        <v>244</v>
      </c>
      <c r="D5" s="272" t="s">
        <v>245</v>
      </c>
      <c r="E5" s="272" t="s">
        <v>246</v>
      </c>
      <c r="F5" s="272" t="s">
        <v>244</v>
      </c>
      <c r="G5" s="272" t="s">
        <v>247</v>
      </c>
      <c r="H5" s="272" t="s">
        <v>247</v>
      </c>
      <c r="I5" s="272" t="s">
        <v>247</v>
      </c>
      <c r="J5" s="729" t="s">
        <v>246</v>
      </c>
      <c r="K5" s="269"/>
    </row>
    <row r="6" spans="2:11" ht="24" customHeight="1">
      <c r="B6" s="490" t="s">
        <v>632</v>
      </c>
      <c r="C6" s="505" t="s">
        <v>97</v>
      </c>
      <c r="D6" s="505" t="s">
        <v>99</v>
      </c>
      <c r="E6" s="505" t="s">
        <v>187</v>
      </c>
      <c r="F6" s="505" t="s">
        <v>97</v>
      </c>
      <c r="G6" s="505" t="s">
        <v>99</v>
      </c>
      <c r="H6" s="505" t="s">
        <v>99</v>
      </c>
      <c r="I6" s="505" t="s">
        <v>99</v>
      </c>
      <c r="J6" s="728" t="s">
        <v>274</v>
      </c>
      <c r="K6" s="269"/>
    </row>
    <row r="7" spans="2:11" ht="18" customHeight="1">
      <c r="B7" s="490" t="s">
        <v>633</v>
      </c>
      <c r="C7" s="272" t="s">
        <v>87</v>
      </c>
      <c r="D7" s="272" t="s">
        <v>87</v>
      </c>
      <c r="E7" s="272" t="s">
        <v>87</v>
      </c>
      <c r="F7" s="272" t="s">
        <v>87</v>
      </c>
      <c r="G7" s="272" t="s">
        <v>87</v>
      </c>
      <c r="H7" s="272" t="s">
        <v>87</v>
      </c>
      <c r="I7" s="272" t="s">
        <v>87</v>
      </c>
      <c r="J7" s="729" t="s">
        <v>87</v>
      </c>
      <c r="K7" s="269"/>
    </row>
    <row r="8" spans="2:11" ht="24" customHeight="1">
      <c r="B8" s="491" t="s">
        <v>634</v>
      </c>
      <c r="C8" s="505" t="s">
        <v>98</v>
      </c>
      <c r="D8" s="505" t="s">
        <v>635</v>
      </c>
      <c r="E8" s="505" t="s">
        <v>636</v>
      </c>
      <c r="F8" s="505" t="s">
        <v>636</v>
      </c>
      <c r="G8" s="505" t="s">
        <v>636</v>
      </c>
      <c r="H8" s="505" t="s">
        <v>636</v>
      </c>
      <c r="I8" s="505" t="s">
        <v>92</v>
      </c>
      <c r="J8" s="505" t="s">
        <v>636</v>
      </c>
      <c r="K8" s="269"/>
    </row>
    <row r="9" spans="2:11" ht="18" customHeight="1">
      <c r="B9" s="491" t="s">
        <v>620</v>
      </c>
      <c r="C9" s="799">
        <v>4.41E-2</v>
      </c>
      <c r="D9" s="799">
        <v>4.4400000000000002E-2</v>
      </c>
      <c r="E9" s="799">
        <v>4.3200000000000002E-2</v>
      </c>
      <c r="F9" s="799">
        <v>4.41E-2</v>
      </c>
      <c r="G9" s="799">
        <v>4.4991999999999997E-2</v>
      </c>
      <c r="H9" s="799">
        <v>4.7491999999999999E-2</v>
      </c>
      <c r="I9" s="799">
        <v>4.0300000000000002E-2</v>
      </c>
      <c r="J9" s="919">
        <v>4.3799999999999999E-2</v>
      </c>
      <c r="K9" s="269"/>
    </row>
    <row r="10" spans="2:11" ht="18" customHeight="1" thickBot="1">
      <c r="B10" s="491" t="s">
        <v>637</v>
      </c>
      <c r="C10" s="799">
        <v>4.41E-2</v>
      </c>
      <c r="D10" s="799">
        <v>4.4400000000000002E-2</v>
      </c>
      <c r="E10" s="799">
        <v>4.3200000000000002E-2</v>
      </c>
      <c r="F10" s="799">
        <v>4.41E-2</v>
      </c>
      <c r="G10" s="799">
        <v>4.4991999999999997E-2</v>
      </c>
      <c r="H10" s="799">
        <v>4.7491999999999999E-2</v>
      </c>
      <c r="I10" s="799">
        <v>4.0300000000000002E-2</v>
      </c>
      <c r="J10" s="919">
        <v>4.3799999999999999E-2</v>
      </c>
      <c r="K10" s="269"/>
    </row>
    <row r="11" spans="2:11" ht="18" customHeight="1">
      <c r="B11" s="1349" t="s">
        <v>656</v>
      </c>
      <c r="C11" s="1350"/>
      <c r="D11" s="1350"/>
      <c r="E11" s="1350"/>
      <c r="F11" s="1350"/>
      <c r="G11" s="1350"/>
      <c r="H11" s="1350"/>
      <c r="I11" s="1350"/>
      <c r="J11" s="1350"/>
      <c r="K11" s="1351"/>
    </row>
    <row r="12" spans="2:11" s="274" customFormat="1" ht="18" customHeight="1">
      <c r="B12" s="491" t="s">
        <v>639</v>
      </c>
      <c r="C12" s="492">
        <v>0</v>
      </c>
      <c r="D12" s="492">
        <v>905933</v>
      </c>
      <c r="E12" s="492">
        <v>286742</v>
      </c>
      <c r="F12" s="492">
        <v>303800</v>
      </c>
      <c r="G12" s="492">
        <v>21998</v>
      </c>
      <c r="H12" s="492">
        <v>37014.755555555501</v>
      </c>
      <c r="I12" s="492">
        <v>0</v>
      </c>
      <c r="J12" s="492">
        <v>2074790</v>
      </c>
      <c r="K12" s="493">
        <v>3630277.7555555552</v>
      </c>
    </row>
    <row r="13" spans="2:11" ht="18" customHeight="1">
      <c r="B13" s="275" t="s">
        <v>657</v>
      </c>
      <c r="C13" s="276"/>
      <c r="D13" s="276">
        <v>905933</v>
      </c>
      <c r="E13" s="276">
        <v>286742</v>
      </c>
      <c r="F13" s="276">
        <v>303800</v>
      </c>
      <c r="G13" s="276">
        <v>21998</v>
      </c>
      <c r="H13" s="276">
        <v>37014.755555555501</v>
      </c>
      <c r="I13" s="841"/>
      <c r="J13" s="276">
        <v>2074790</v>
      </c>
      <c r="K13" s="493">
        <v>3630277.7555555552</v>
      </c>
    </row>
    <row r="14" spans="2:11" ht="9" hidden="1" customHeight="1">
      <c r="B14" s="275" t="s">
        <v>194</v>
      </c>
      <c r="C14" s="276"/>
      <c r="D14" s="276"/>
      <c r="E14" s="276"/>
      <c r="F14" s="276"/>
      <c r="G14" s="276"/>
      <c r="H14" s="276"/>
      <c r="I14" s="276"/>
      <c r="J14" s="276"/>
      <c r="K14" s="493">
        <v>0</v>
      </c>
    </row>
    <row r="15" spans="2:11" s="274" customFormat="1" ht="18" customHeight="1">
      <c r="B15" s="490" t="s">
        <v>641</v>
      </c>
      <c r="C15" s="492">
        <v>0</v>
      </c>
      <c r="D15" s="492">
        <v>20089002</v>
      </c>
      <c r="E15" s="492">
        <v>0</v>
      </c>
      <c r="F15" s="492">
        <v>20000000</v>
      </c>
      <c r="G15" s="492">
        <v>4000000</v>
      </c>
      <c r="H15" s="492">
        <v>6500000</v>
      </c>
      <c r="I15" s="492">
        <v>0</v>
      </c>
      <c r="J15" s="492">
        <v>0</v>
      </c>
      <c r="K15" s="493">
        <v>50589002</v>
      </c>
    </row>
    <row r="16" spans="2:11" ht="18" customHeight="1">
      <c r="B16" s="277" t="s">
        <v>642</v>
      </c>
      <c r="C16" s="276"/>
      <c r="D16" s="276">
        <v>6283344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76">
        <v>0</v>
      </c>
      <c r="K16" s="493">
        <v>6283345</v>
      </c>
    </row>
    <row r="17" spans="2:12" ht="18" customHeight="1">
      <c r="B17" s="277" t="s">
        <v>651</v>
      </c>
      <c r="C17" s="276"/>
      <c r="D17" s="276">
        <v>13805658</v>
      </c>
      <c r="E17" s="276">
        <v>0</v>
      </c>
      <c r="F17" s="276">
        <v>20000000</v>
      </c>
      <c r="G17" s="276">
        <v>4000000</v>
      </c>
      <c r="H17" s="276">
        <v>6500000</v>
      </c>
      <c r="I17" s="276">
        <v>0</v>
      </c>
      <c r="J17" s="276">
        <v>0</v>
      </c>
      <c r="K17" s="493">
        <v>44305658</v>
      </c>
    </row>
    <row r="18" spans="2:12" s="274" customFormat="1" ht="18" customHeight="1">
      <c r="B18" s="490" t="s">
        <v>644</v>
      </c>
      <c r="C18" s="492">
        <v>0</v>
      </c>
      <c r="D18" s="492">
        <v>24159903</v>
      </c>
      <c r="E18" s="492">
        <v>19270304</v>
      </c>
      <c r="F18" s="492">
        <v>0</v>
      </c>
      <c r="G18" s="492">
        <v>0</v>
      </c>
      <c r="H18" s="492">
        <v>0</v>
      </c>
      <c r="I18" s="492">
        <v>0</v>
      </c>
      <c r="J18" s="492">
        <v>0</v>
      </c>
      <c r="K18" s="493">
        <v>43430207</v>
      </c>
    </row>
    <row r="19" spans="2:12" ht="18" customHeight="1">
      <c r="B19" s="277" t="s">
        <v>652</v>
      </c>
      <c r="C19" s="276"/>
      <c r="D19" s="276">
        <v>8141799</v>
      </c>
      <c r="E19" s="276">
        <v>19270304</v>
      </c>
      <c r="F19" s="276">
        <v>0</v>
      </c>
      <c r="G19" s="276">
        <v>0</v>
      </c>
      <c r="H19" s="276">
        <v>0</v>
      </c>
      <c r="I19" s="276">
        <v>0</v>
      </c>
      <c r="J19" s="276">
        <v>0</v>
      </c>
      <c r="K19" s="493">
        <v>27412103</v>
      </c>
      <c r="L19" s="270"/>
    </row>
    <row r="20" spans="2:12" ht="18" customHeight="1">
      <c r="B20" s="277" t="s">
        <v>658</v>
      </c>
      <c r="C20" s="276"/>
      <c r="D20" s="276">
        <v>16018104</v>
      </c>
      <c r="E20" s="276">
        <v>0</v>
      </c>
      <c r="F20" s="276">
        <v>0</v>
      </c>
      <c r="G20" s="276">
        <v>0</v>
      </c>
      <c r="H20" s="276">
        <v>0</v>
      </c>
      <c r="I20" s="276">
        <v>0</v>
      </c>
      <c r="J20" s="276">
        <v>0</v>
      </c>
      <c r="K20" s="493">
        <v>16018104</v>
      </c>
    </row>
    <row r="21" spans="2:12" s="274" customFormat="1" ht="9" hidden="1" customHeight="1">
      <c r="B21" s="494" t="s">
        <v>273</v>
      </c>
      <c r="C21" s="492">
        <v>0</v>
      </c>
      <c r="D21" s="492">
        <v>0</v>
      </c>
      <c r="E21" s="492">
        <v>0</v>
      </c>
      <c r="F21" s="492">
        <v>0</v>
      </c>
      <c r="G21" s="492">
        <v>0</v>
      </c>
      <c r="H21" s="492">
        <v>0</v>
      </c>
      <c r="I21" s="492">
        <v>0</v>
      </c>
      <c r="J21" s="492">
        <v>0</v>
      </c>
      <c r="K21" s="492">
        <v>0</v>
      </c>
    </row>
    <row r="22" spans="2:12" ht="9" hidden="1" customHeight="1">
      <c r="B22" s="277" t="s">
        <v>100</v>
      </c>
      <c r="C22" s="276"/>
      <c r="D22" s="276"/>
      <c r="E22" s="276"/>
      <c r="F22" s="276"/>
      <c r="G22" s="276"/>
      <c r="H22" s="276"/>
      <c r="I22" s="276"/>
      <c r="J22" s="276">
        <v>0</v>
      </c>
      <c r="K22" s="493">
        <v>0</v>
      </c>
    </row>
    <row r="23" spans="2:12" s="274" customFormat="1" ht="18" customHeight="1">
      <c r="B23" s="490" t="s">
        <v>646</v>
      </c>
      <c r="C23" s="493">
        <v>0</v>
      </c>
      <c r="D23" s="493">
        <v>45154839</v>
      </c>
      <c r="E23" s="493">
        <v>19557046</v>
      </c>
      <c r="F23" s="493">
        <v>20303800</v>
      </c>
      <c r="G23" s="493">
        <v>4021998</v>
      </c>
      <c r="H23" s="493">
        <v>6537014.7555555552</v>
      </c>
      <c r="I23" s="493">
        <v>0</v>
      </c>
      <c r="J23" s="493">
        <v>2074790</v>
      </c>
      <c r="K23" s="493">
        <v>97649487</v>
      </c>
    </row>
    <row r="24" spans="2:12" ht="18" customHeight="1">
      <c r="B24" s="1358"/>
      <c r="C24" s="1359"/>
      <c r="D24" s="1359"/>
      <c r="E24" s="1359"/>
      <c r="F24" s="1359"/>
      <c r="G24" s="1359"/>
      <c r="H24" s="1359"/>
      <c r="I24" s="1359"/>
      <c r="J24" s="1359"/>
      <c r="K24" s="1360"/>
    </row>
    <row r="25" spans="2:12" ht="18" customHeight="1">
      <c r="B25" s="1361" t="s">
        <v>647</v>
      </c>
      <c r="C25" s="1362"/>
      <c r="D25" s="1362"/>
      <c r="E25" s="1362"/>
      <c r="F25" s="1362"/>
      <c r="G25" s="1362"/>
      <c r="H25" s="1362"/>
      <c r="I25" s="1362"/>
      <c r="J25" s="1362"/>
      <c r="K25" s="1363"/>
    </row>
    <row r="26" spans="2:12" s="274" customFormat="1" ht="18" customHeight="1">
      <c r="B26" s="490" t="s">
        <v>648</v>
      </c>
      <c r="C26" s="492">
        <v>0</v>
      </c>
      <c r="D26" s="492">
        <v>905933</v>
      </c>
      <c r="E26" s="492">
        <v>286742</v>
      </c>
      <c r="F26" s="492">
        <v>303800</v>
      </c>
      <c r="G26" s="492">
        <v>21998</v>
      </c>
      <c r="H26" s="492">
        <v>37014.755555555501</v>
      </c>
      <c r="I26" s="492">
        <v>0</v>
      </c>
      <c r="J26" s="492">
        <v>2074790</v>
      </c>
      <c r="K26" s="819">
        <v>3630277.7555555552</v>
      </c>
    </row>
    <row r="27" spans="2:12" ht="18" customHeight="1">
      <c r="B27" s="275" t="s">
        <v>657</v>
      </c>
      <c r="C27" s="276"/>
      <c r="D27" s="276">
        <v>905933</v>
      </c>
      <c r="E27" s="276">
        <v>286742</v>
      </c>
      <c r="F27" s="276">
        <v>303800</v>
      </c>
      <c r="G27" s="276">
        <v>21998</v>
      </c>
      <c r="H27" s="276">
        <v>37014.755555555501</v>
      </c>
      <c r="I27" s="841"/>
      <c r="J27" s="276">
        <v>2074790</v>
      </c>
      <c r="K27" s="493">
        <v>3630277.7555555552</v>
      </c>
    </row>
    <row r="28" spans="2:12" ht="18" customHeight="1">
      <c r="B28" s="275" t="s">
        <v>659</v>
      </c>
      <c r="C28" s="276"/>
      <c r="D28" s="276">
        <v>0</v>
      </c>
      <c r="E28" s="276">
        <v>0</v>
      </c>
      <c r="F28" s="276">
        <v>0</v>
      </c>
      <c r="G28" s="276">
        <v>0</v>
      </c>
      <c r="H28" s="276">
        <v>0</v>
      </c>
      <c r="I28" s="276">
        <v>0</v>
      </c>
      <c r="J28" s="276">
        <v>0</v>
      </c>
      <c r="K28" s="493">
        <v>0</v>
      </c>
    </row>
    <row r="29" spans="2:12" s="274" customFormat="1" ht="18" customHeight="1">
      <c r="B29" s="490" t="s">
        <v>649</v>
      </c>
      <c r="C29" s="492">
        <v>0</v>
      </c>
      <c r="D29" s="492">
        <v>44248905</v>
      </c>
      <c r="E29" s="492">
        <v>19270304</v>
      </c>
      <c r="F29" s="492">
        <v>20000000</v>
      </c>
      <c r="G29" s="492">
        <v>4000000</v>
      </c>
      <c r="H29" s="492">
        <v>6500000</v>
      </c>
      <c r="I29" s="492">
        <v>0</v>
      </c>
      <c r="J29" s="492">
        <v>0</v>
      </c>
      <c r="K29" s="819">
        <v>94019209</v>
      </c>
    </row>
    <row r="30" spans="2:12" ht="18" customHeight="1">
      <c r="B30" s="490" t="s">
        <v>641</v>
      </c>
      <c r="C30" s="495">
        <v>0</v>
      </c>
      <c r="D30" s="495">
        <v>20089002</v>
      </c>
      <c r="E30" s="495">
        <v>0</v>
      </c>
      <c r="F30" s="495">
        <v>20000000</v>
      </c>
      <c r="G30" s="495">
        <v>4000000</v>
      </c>
      <c r="H30" s="495">
        <v>6500000</v>
      </c>
      <c r="I30" s="495">
        <v>0</v>
      </c>
      <c r="J30" s="495">
        <v>0</v>
      </c>
      <c r="K30" s="493">
        <v>50589002</v>
      </c>
    </row>
    <row r="31" spans="2:12" ht="18" customHeight="1">
      <c r="B31" s="277" t="s">
        <v>642</v>
      </c>
      <c r="C31" s="276">
        <v>0</v>
      </c>
      <c r="D31" s="276">
        <v>6283344</v>
      </c>
      <c r="E31" s="276">
        <v>0</v>
      </c>
      <c r="F31" s="276">
        <v>0</v>
      </c>
      <c r="G31" s="276">
        <v>0</v>
      </c>
      <c r="H31" s="276">
        <v>0</v>
      </c>
      <c r="I31" s="276">
        <v>0</v>
      </c>
      <c r="J31" s="276">
        <v>0</v>
      </c>
      <c r="K31" s="493">
        <v>6283344</v>
      </c>
    </row>
    <row r="32" spans="2:12" ht="18" customHeight="1">
      <c r="B32" s="277" t="s">
        <v>651</v>
      </c>
      <c r="C32" s="276"/>
      <c r="D32" s="276">
        <v>13805658</v>
      </c>
      <c r="E32" s="276">
        <v>0</v>
      </c>
      <c r="F32" s="276">
        <v>20000000</v>
      </c>
      <c r="G32" s="276">
        <v>4000000</v>
      </c>
      <c r="H32" s="276">
        <v>6500000</v>
      </c>
      <c r="I32" s="276">
        <v>0</v>
      </c>
      <c r="J32" s="276">
        <v>0</v>
      </c>
      <c r="K32" s="493">
        <v>44305658</v>
      </c>
    </row>
    <row r="33" spans="2:11" ht="18" customHeight="1">
      <c r="B33" s="490" t="s">
        <v>644</v>
      </c>
      <c r="C33" s="492">
        <v>0</v>
      </c>
      <c r="D33" s="492">
        <v>24159903</v>
      </c>
      <c r="E33" s="492">
        <v>19270304</v>
      </c>
      <c r="F33" s="492">
        <v>0</v>
      </c>
      <c r="G33" s="492"/>
      <c r="H33" s="492"/>
      <c r="I33" s="492">
        <v>0</v>
      </c>
      <c r="J33" s="492">
        <v>0</v>
      </c>
      <c r="K33" s="493">
        <v>43430207</v>
      </c>
    </row>
    <row r="34" spans="2:11" ht="18" customHeight="1">
      <c r="B34" s="277" t="s">
        <v>652</v>
      </c>
      <c r="C34" s="276"/>
      <c r="D34" s="276">
        <v>8141799</v>
      </c>
      <c r="E34" s="276">
        <v>19270304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493">
        <v>27412103</v>
      </c>
    </row>
    <row r="35" spans="2:11" ht="18" customHeight="1">
      <c r="B35" s="277" t="s">
        <v>658</v>
      </c>
      <c r="C35" s="276"/>
      <c r="D35" s="276">
        <v>16018104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493">
        <v>16018104</v>
      </c>
    </row>
    <row r="36" spans="2:11" ht="9" hidden="1" customHeight="1">
      <c r="B36" s="494" t="s">
        <v>273</v>
      </c>
      <c r="C36" s="492">
        <v>0</v>
      </c>
      <c r="D36" s="492">
        <v>0</v>
      </c>
      <c r="E36" s="492">
        <v>0</v>
      </c>
      <c r="F36" s="492">
        <v>0</v>
      </c>
      <c r="G36" s="492"/>
      <c r="H36" s="492"/>
      <c r="I36" s="492">
        <v>0</v>
      </c>
      <c r="J36" s="492">
        <v>0</v>
      </c>
      <c r="K36" s="492">
        <v>0</v>
      </c>
    </row>
    <row r="37" spans="2:11" ht="9" hidden="1" customHeight="1">
      <c r="B37" s="277" t="s">
        <v>100</v>
      </c>
      <c r="C37" s="276">
        <v>0</v>
      </c>
      <c r="D37" s="276"/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493">
        <v>0</v>
      </c>
    </row>
    <row r="38" spans="2:11" s="274" customFormat="1" ht="18" customHeight="1" thickBot="1">
      <c r="B38" s="490" t="s">
        <v>653</v>
      </c>
      <c r="C38" s="496">
        <v>0</v>
      </c>
      <c r="D38" s="496">
        <v>45154838</v>
      </c>
      <c r="E38" s="496">
        <v>19557046</v>
      </c>
      <c r="F38" s="496">
        <v>20303800</v>
      </c>
      <c r="G38" s="496">
        <v>4021998</v>
      </c>
      <c r="H38" s="496">
        <v>6537014.7555555552</v>
      </c>
      <c r="I38" s="496">
        <v>0</v>
      </c>
      <c r="J38" s="496">
        <v>2074790</v>
      </c>
      <c r="K38" s="497">
        <v>97649486.755555555</v>
      </c>
    </row>
  </sheetData>
  <mergeCells count="3">
    <mergeCell ref="B11:K11"/>
    <mergeCell ref="B24:K24"/>
    <mergeCell ref="B25:K2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  <pageSetUpPr fitToPage="1"/>
  </sheetPr>
  <dimension ref="A1:E31"/>
  <sheetViews>
    <sheetView showGridLines="0" zoomScaleNormal="100" workbookViewId="0">
      <selection activeCell="B7" sqref="B7"/>
    </sheetView>
  </sheetViews>
  <sheetFormatPr baseColWidth="10" defaultColWidth="11.42578125" defaultRowHeight="10.5"/>
  <cols>
    <col min="1" max="1" width="10.42578125" style="68" customWidth="1"/>
    <col min="2" max="2" width="66.140625" style="69" customWidth="1"/>
    <col min="3" max="3" width="7.7109375" style="69" customWidth="1"/>
    <col min="4" max="5" width="12.28515625" style="69" bestFit="1" customWidth="1"/>
    <col min="6" max="16384" width="11.42578125" style="68"/>
  </cols>
  <sheetData>
    <row r="1" spans="1:5" s="69" customFormat="1" ht="11.25" thickBot="1">
      <c r="A1" s="68"/>
    </row>
    <row r="2" spans="1:5" s="69" customFormat="1" ht="18" customHeight="1">
      <c r="A2" s="70"/>
      <c r="B2" s="1285" t="s">
        <v>373</v>
      </c>
      <c r="C2" s="1287" t="s">
        <v>374</v>
      </c>
      <c r="D2" s="336">
        <v>43100</v>
      </c>
      <c r="E2" s="337">
        <v>42735</v>
      </c>
    </row>
    <row r="3" spans="1:5" s="69" customFormat="1" ht="18" customHeight="1">
      <c r="A3" s="68"/>
      <c r="B3" s="1286"/>
      <c r="C3" s="1288"/>
      <c r="D3" s="338" t="s">
        <v>375</v>
      </c>
      <c r="E3" s="339" t="s">
        <v>375</v>
      </c>
    </row>
    <row r="4" spans="1:5" s="69" customFormat="1" ht="21" customHeight="1">
      <c r="A4" s="68"/>
      <c r="B4" s="71" t="s">
        <v>376</v>
      </c>
      <c r="C4" s="72"/>
      <c r="D4" s="915"/>
      <c r="E4" s="73"/>
    </row>
    <row r="5" spans="1:5" s="69" customFormat="1" ht="21" customHeight="1">
      <c r="A5" s="68"/>
      <c r="B5" s="51" t="s">
        <v>377</v>
      </c>
      <c r="C5" s="913">
        <v>7</v>
      </c>
      <c r="D5" s="53">
        <v>18808340</v>
      </c>
      <c r="E5" s="914">
        <v>64876443</v>
      </c>
    </row>
    <row r="6" spans="1:5" s="69" customFormat="1" ht="21" hidden="1" customHeight="1">
      <c r="A6" s="68"/>
      <c r="B6" s="51" t="s">
        <v>45</v>
      </c>
      <c r="C6" s="72">
        <v>8</v>
      </c>
      <c r="D6" s="916"/>
      <c r="E6" s="54">
        <v>0</v>
      </c>
    </row>
    <row r="7" spans="1:5" s="69" customFormat="1" ht="21" customHeight="1">
      <c r="A7" s="68"/>
      <c r="B7" s="51" t="s">
        <v>378</v>
      </c>
      <c r="C7" s="52"/>
      <c r="D7" s="53">
        <v>1359205</v>
      </c>
      <c r="E7" s="54">
        <v>334293</v>
      </c>
    </row>
    <row r="8" spans="1:5" s="69" customFormat="1" ht="21" customHeight="1">
      <c r="A8" s="68"/>
      <c r="B8" s="51" t="s">
        <v>379</v>
      </c>
      <c r="C8" s="52">
        <v>8</v>
      </c>
      <c r="D8" s="53">
        <v>113515790</v>
      </c>
      <c r="E8" s="54">
        <v>106288544</v>
      </c>
    </row>
    <row r="9" spans="1:5" s="69" customFormat="1" ht="21" customHeight="1">
      <c r="A9" s="68"/>
      <c r="B9" s="51" t="s">
        <v>380</v>
      </c>
      <c r="C9" s="52">
        <v>9</v>
      </c>
      <c r="D9" s="53">
        <v>560633</v>
      </c>
      <c r="E9" s="54">
        <v>1275867</v>
      </c>
    </row>
    <row r="10" spans="1:5" s="69" customFormat="1" ht="21" customHeight="1">
      <c r="A10" s="68"/>
      <c r="B10" s="51" t="s">
        <v>381</v>
      </c>
      <c r="C10" s="52">
        <v>10</v>
      </c>
      <c r="D10" s="53">
        <v>3925378</v>
      </c>
      <c r="E10" s="54">
        <v>3309945</v>
      </c>
    </row>
    <row r="11" spans="1:5" s="69" customFormat="1" ht="21" customHeight="1">
      <c r="A11" s="68"/>
      <c r="B11" s="51" t="s">
        <v>382</v>
      </c>
      <c r="C11" s="52"/>
      <c r="D11" s="53">
        <v>12449415</v>
      </c>
      <c r="E11" s="54">
        <v>5986263</v>
      </c>
    </row>
    <row r="12" spans="1:5" s="69" customFormat="1" ht="36" customHeight="1">
      <c r="A12" s="68"/>
      <c r="B12" s="340" t="s">
        <v>383</v>
      </c>
      <c r="C12" s="1000"/>
      <c r="D12" s="341">
        <v>150618761</v>
      </c>
      <c r="E12" s="342">
        <v>182071355</v>
      </c>
    </row>
    <row r="13" spans="1:5" ht="11.25" customHeight="1">
      <c r="A13" s="74"/>
      <c r="B13" s="51"/>
      <c r="C13" s="52"/>
      <c r="D13" s="53"/>
      <c r="E13" s="54"/>
    </row>
    <row r="14" spans="1:5" s="69" customFormat="1" ht="21" customHeight="1">
      <c r="B14" s="560" t="s">
        <v>384</v>
      </c>
      <c r="C14" s="1000"/>
      <c r="D14" s="343">
        <v>150618761</v>
      </c>
      <c r="E14" s="344">
        <v>182071355</v>
      </c>
    </row>
    <row r="15" spans="1:5" s="69" customFormat="1" ht="21" customHeight="1">
      <c r="B15" s="71" t="s">
        <v>385</v>
      </c>
      <c r="C15" s="55"/>
      <c r="D15" s="56"/>
      <c r="E15" s="57"/>
    </row>
    <row r="16" spans="1:5" s="69" customFormat="1" ht="21" customHeight="1">
      <c r="A16" s="68"/>
      <c r="B16" s="51" t="s">
        <v>386</v>
      </c>
      <c r="C16" s="52">
        <v>8</v>
      </c>
      <c r="D16" s="53">
        <v>7807734</v>
      </c>
      <c r="E16" s="54">
        <v>7792445</v>
      </c>
    </row>
    <row r="17" spans="1:5" s="69" customFormat="1" ht="21" customHeight="1">
      <c r="A17" s="68"/>
      <c r="B17" s="51" t="s">
        <v>378</v>
      </c>
      <c r="C17" s="52"/>
      <c r="D17" s="53">
        <v>895341</v>
      </c>
      <c r="E17" s="54">
        <v>886496</v>
      </c>
    </row>
    <row r="18" spans="1:5" s="69" customFormat="1" ht="21" customHeight="1">
      <c r="A18" s="68"/>
      <c r="B18" s="51" t="s">
        <v>387</v>
      </c>
      <c r="C18" s="52">
        <v>8</v>
      </c>
      <c r="D18" s="53">
        <v>2276380</v>
      </c>
      <c r="E18" s="54">
        <v>2082334</v>
      </c>
    </row>
    <row r="19" spans="1:5" s="69" customFormat="1" ht="21" customHeight="1">
      <c r="A19" s="68"/>
      <c r="B19" s="51" t="s">
        <v>388</v>
      </c>
      <c r="C19" s="52">
        <v>11</v>
      </c>
      <c r="D19" s="53">
        <v>227084499</v>
      </c>
      <c r="E19" s="54">
        <v>227951484</v>
      </c>
    </row>
    <row r="20" spans="1:5" s="69" customFormat="1" ht="21" customHeight="1">
      <c r="A20" s="68"/>
      <c r="B20" s="51" t="s">
        <v>306</v>
      </c>
      <c r="C20" s="52">
        <v>12</v>
      </c>
      <c r="D20" s="53">
        <v>36233012</v>
      </c>
      <c r="E20" s="54">
        <v>36233012</v>
      </c>
    </row>
    <row r="21" spans="1:5" s="69" customFormat="1" ht="21" customHeight="1">
      <c r="A21" s="68"/>
      <c r="B21" s="51" t="s">
        <v>389</v>
      </c>
      <c r="C21" s="52">
        <v>13</v>
      </c>
      <c r="D21" s="53">
        <v>1351763816</v>
      </c>
      <c r="E21" s="54">
        <v>1294570086</v>
      </c>
    </row>
    <row r="22" spans="1:5" s="69" customFormat="1" ht="21" customHeight="1">
      <c r="A22" s="68"/>
      <c r="B22" s="51" t="s">
        <v>390</v>
      </c>
      <c r="C22" s="52">
        <v>24</v>
      </c>
      <c r="D22" s="53">
        <v>20200593</v>
      </c>
      <c r="E22" s="54">
        <v>20231924</v>
      </c>
    </row>
    <row r="23" spans="1:5" s="69" customFormat="1" ht="21" customHeight="1">
      <c r="B23" s="348" t="s">
        <v>391</v>
      </c>
      <c r="C23" s="1000"/>
      <c r="D23" s="341">
        <v>1646261375</v>
      </c>
      <c r="E23" s="342">
        <v>1589747781</v>
      </c>
    </row>
    <row r="24" spans="1:5" ht="11.25" customHeight="1">
      <c r="A24" s="74"/>
      <c r="B24" s="51"/>
      <c r="C24" s="52"/>
      <c r="D24" s="53"/>
      <c r="E24" s="54"/>
    </row>
    <row r="25" spans="1:5" s="69" customFormat="1" ht="21" customHeight="1" thickBot="1">
      <c r="B25" s="345" t="s">
        <v>392</v>
      </c>
      <c r="C25" s="1001"/>
      <c r="D25" s="346">
        <v>1796880136</v>
      </c>
      <c r="E25" s="347">
        <v>1771819136</v>
      </c>
    </row>
    <row r="26" spans="1:5" s="69" customFormat="1" ht="28.5" customHeight="1">
      <c r="B26" s="75"/>
      <c r="C26" s="76"/>
      <c r="D26" s="1007"/>
      <c r="E26" s="1007"/>
    </row>
    <row r="27" spans="1:5" s="69" customFormat="1" ht="28.5" customHeight="1">
      <c r="A27" s="68"/>
      <c r="B27" s="75"/>
      <c r="C27" s="76"/>
      <c r="D27" s="77"/>
      <c r="E27" s="77"/>
    </row>
    <row r="29" spans="1:5" s="69" customFormat="1" ht="15" customHeight="1">
      <c r="A29" s="68"/>
    </row>
    <row r="31" spans="1:5" s="69" customFormat="1" ht="30" customHeight="1"/>
  </sheetData>
  <mergeCells count="2">
    <mergeCell ref="B2:B3"/>
    <mergeCell ref="C2:C3"/>
  </mergeCells>
  <pageMargins left="0.74803149606299213" right="0.74803149606299213" top="0.98425196850393704" bottom="0.98425196850393704" header="0" footer="0"/>
  <pageSetup scale="9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92D050"/>
    <pageSetUpPr fitToPage="1"/>
  </sheetPr>
  <dimension ref="B1:AD39"/>
  <sheetViews>
    <sheetView showGridLines="0" zoomScale="140" zoomScaleNormal="140" workbookViewId="0">
      <selection activeCell="B2" sqref="B2:Q39"/>
    </sheetView>
  </sheetViews>
  <sheetFormatPr baseColWidth="10" defaultColWidth="11.42578125" defaultRowHeight="9"/>
  <cols>
    <col min="1" max="1" width="8" style="278" customWidth="1"/>
    <col min="2" max="2" width="18.28515625" style="896" customWidth="1"/>
    <col min="3" max="10" width="7.85546875" style="279" bestFit="1" customWidth="1"/>
    <col min="11" max="11" width="7.5703125" style="279" customWidth="1"/>
    <col min="12" max="12" width="7.7109375" style="279" bestFit="1" customWidth="1"/>
    <col min="13" max="14" width="7.7109375" style="279" customWidth="1"/>
    <col min="15" max="16" width="8.85546875" style="279" customWidth="1"/>
    <col min="17" max="17" width="9.42578125" style="279" customWidth="1"/>
    <col min="18" max="16384" width="11.42578125" style="278"/>
  </cols>
  <sheetData>
    <row r="1" spans="2:17" ht="9.75" thickBot="1"/>
    <row r="2" spans="2:17">
      <c r="B2" s="526" t="s">
        <v>628</v>
      </c>
      <c r="C2" s="506" t="s">
        <v>19</v>
      </c>
      <c r="D2" s="506" t="s">
        <v>19</v>
      </c>
      <c r="E2" s="506" t="s">
        <v>19</v>
      </c>
      <c r="F2" s="506" t="s">
        <v>19</v>
      </c>
      <c r="G2" s="506" t="s">
        <v>19</v>
      </c>
      <c r="H2" s="506" t="s">
        <v>19</v>
      </c>
      <c r="I2" s="506" t="s">
        <v>19</v>
      </c>
      <c r="J2" s="506" t="s">
        <v>19</v>
      </c>
      <c r="K2" s="506" t="s">
        <v>19</v>
      </c>
      <c r="L2" s="506" t="s">
        <v>19</v>
      </c>
      <c r="M2" s="506" t="s">
        <v>19</v>
      </c>
      <c r="N2" s="506" t="s">
        <v>19</v>
      </c>
      <c r="O2" s="506" t="s">
        <v>95</v>
      </c>
      <c r="P2" s="506" t="s">
        <v>95</v>
      </c>
      <c r="Q2" s="507"/>
    </row>
    <row r="3" spans="2:17" ht="16.5">
      <c r="B3" s="508" t="s">
        <v>660</v>
      </c>
      <c r="C3" s="509" t="s">
        <v>9</v>
      </c>
      <c r="D3" s="509" t="s">
        <v>9</v>
      </c>
      <c r="E3" s="509" t="s">
        <v>9</v>
      </c>
      <c r="F3" s="509" t="s">
        <v>9</v>
      </c>
      <c r="G3" s="509" t="s">
        <v>9</v>
      </c>
      <c r="H3" s="509" t="s">
        <v>9</v>
      </c>
      <c r="I3" s="509" t="s">
        <v>9</v>
      </c>
      <c r="J3" s="509" t="s">
        <v>9</v>
      </c>
      <c r="K3" s="509" t="s">
        <v>9</v>
      </c>
      <c r="L3" s="509" t="s">
        <v>9</v>
      </c>
      <c r="M3" s="509" t="s">
        <v>9</v>
      </c>
      <c r="N3" s="509" t="s">
        <v>9</v>
      </c>
      <c r="O3" s="509" t="s">
        <v>6</v>
      </c>
      <c r="P3" s="509" t="s">
        <v>6</v>
      </c>
      <c r="Q3" s="507"/>
    </row>
    <row r="4" spans="2:17">
      <c r="B4" s="508" t="s">
        <v>630</v>
      </c>
      <c r="C4" s="510" t="s">
        <v>16</v>
      </c>
      <c r="D4" s="510" t="s">
        <v>16</v>
      </c>
      <c r="E4" s="510" t="s">
        <v>16</v>
      </c>
      <c r="F4" s="510" t="s">
        <v>16</v>
      </c>
      <c r="G4" s="510" t="s">
        <v>16</v>
      </c>
      <c r="H4" s="510" t="s">
        <v>16</v>
      </c>
      <c r="I4" s="510" t="s">
        <v>16</v>
      </c>
      <c r="J4" s="510" t="s">
        <v>16</v>
      </c>
      <c r="K4" s="510" t="s">
        <v>16</v>
      </c>
      <c r="L4" s="897" t="s">
        <v>16</v>
      </c>
      <c r="M4" s="897" t="s">
        <v>16</v>
      </c>
      <c r="N4" s="897" t="s">
        <v>16</v>
      </c>
      <c r="O4" s="897" t="s">
        <v>16</v>
      </c>
      <c r="P4" s="897" t="s">
        <v>16</v>
      </c>
      <c r="Q4" s="507"/>
    </row>
    <row r="5" spans="2:17">
      <c r="B5" s="508" t="s">
        <v>661</v>
      </c>
      <c r="C5" s="510">
        <v>580</v>
      </c>
      <c r="D5" s="510">
        <v>630</v>
      </c>
      <c r="E5" s="510">
        <v>655</v>
      </c>
      <c r="F5" s="510">
        <v>655</v>
      </c>
      <c r="G5" s="510">
        <v>712</v>
      </c>
      <c r="H5" s="510">
        <v>713</v>
      </c>
      <c r="I5" s="510">
        <v>713</v>
      </c>
      <c r="J5" s="510">
        <v>778</v>
      </c>
      <c r="K5" s="510">
        <v>778</v>
      </c>
      <c r="L5" s="897">
        <v>806</v>
      </c>
      <c r="M5" s="897">
        <v>777</v>
      </c>
      <c r="N5" s="897">
        <v>806</v>
      </c>
      <c r="O5" s="897">
        <v>284</v>
      </c>
      <c r="P5" s="897">
        <v>870</v>
      </c>
      <c r="Q5" s="507"/>
    </row>
    <row r="6" spans="2:17">
      <c r="B6" s="508" t="s">
        <v>193</v>
      </c>
      <c r="C6" s="510" t="s">
        <v>101</v>
      </c>
      <c r="D6" s="510" t="s">
        <v>102</v>
      </c>
      <c r="E6" s="510" t="s">
        <v>103</v>
      </c>
      <c r="F6" s="510" t="s">
        <v>104</v>
      </c>
      <c r="G6" s="510" t="s">
        <v>109</v>
      </c>
      <c r="H6" s="510" t="s">
        <v>110</v>
      </c>
      <c r="I6" s="510" t="s">
        <v>135</v>
      </c>
      <c r="J6" s="510" t="s">
        <v>186</v>
      </c>
      <c r="K6" s="510" t="s">
        <v>188</v>
      </c>
      <c r="L6" s="898" t="s">
        <v>248</v>
      </c>
      <c r="M6" s="898" t="s">
        <v>281</v>
      </c>
      <c r="N6" s="898" t="s">
        <v>282</v>
      </c>
      <c r="O6" s="898" t="s">
        <v>249</v>
      </c>
      <c r="P6" s="898" t="s">
        <v>329</v>
      </c>
      <c r="Q6" s="507"/>
    </row>
    <row r="7" spans="2:17">
      <c r="B7" s="508" t="s">
        <v>662</v>
      </c>
      <c r="C7" s="511">
        <v>43435</v>
      </c>
      <c r="D7" s="511">
        <v>47939</v>
      </c>
      <c r="E7" s="511">
        <v>48853</v>
      </c>
      <c r="F7" s="511">
        <v>48366</v>
      </c>
      <c r="G7" s="511">
        <v>43556</v>
      </c>
      <c r="H7" s="511">
        <v>49400</v>
      </c>
      <c r="I7" s="511">
        <v>49766</v>
      </c>
      <c r="J7" s="511">
        <v>50131</v>
      </c>
      <c r="K7" s="511">
        <v>50192</v>
      </c>
      <c r="L7" s="899">
        <v>50437</v>
      </c>
      <c r="M7" s="899">
        <v>44941</v>
      </c>
      <c r="N7" s="899">
        <v>51150</v>
      </c>
      <c r="O7" s="899">
        <v>46905</v>
      </c>
      <c r="P7" s="899">
        <v>51471</v>
      </c>
      <c r="Q7" s="507"/>
    </row>
    <row r="8" spans="2:17">
      <c r="B8" s="508" t="s">
        <v>633</v>
      </c>
      <c r="C8" s="510" t="s">
        <v>91</v>
      </c>
      <c r="D8" s="510" t="s">
        <v>91</v>
      </c>
      <c r="E8" s="510" t="s">
        <v>91</v>
      </c>
      <c r="F8" s="510" t="s">
        <v>91</v>
      </c>
      <c r="G8" s="510" t="s">
        <v>91</v>
      </c>
      <c r="H8" s="510" t="s">
        <v>91</v>
      </c>
      <c r="I8" s="510" t="s">
        <v>91</v>
      </c>
      <c r="J8" s="510" t="s">
        <v>91</v>
      </c>
      <c r="K8" s="510" t="s">
        <v>91</v>
      </c>
      <c r="L8" s="897" t="s">
        <v>91</v>
      </c>
      <c r="M8" s="897" t="s">
        <v>91</v>
      </c>
      <c r="N8" s="897" t="s">
        <v>91</v>
      </c>
      <c r="O8" s="897" t="s">
        <v>91</v>
      </c>
      <c r="P8" s="897" t="s">
        <v>91</v>
      </c>
      <c r="Q8" s="507"/>
    </row>
    <row r="9" spans="2:17">
      <c r="B9" s="508" t="s">
        <v>663</v>
      </c>
      <c r="C9" s="509" t="s">
        <v>636</v>
      </c>
      <c r="D9" s="509" t="s">
        <v>636</v>
      </c>
      <c r="E9" s="509" t="s">
        <v>636</v>
      </c>
      <c r="F9" s="509" t="s">
        <v>636</v>
      </c>
      <c r="G9" s="509" t="s">
        <v>635</v>
      </c>
      <c r="H9" s="509" t="s">
        <v>636</v>
      </c>
      <c r="I9" s="509" t="s">
        <v>636</v>
      </c>
      <c r="J9" s="509" t="s">
        <v>636</v>
      </c>
      <c r="K9" s="509" t="s">
        <v>636</v>
      </c>
      <c r="L9" s="509" t="s">
        <v>636</v>
      </c>
      <c r="M9" s="509" t="s">
        <v>635</v>
      </c>
      <c r="N9" s="509" t="s">
        <v>635</v>
      </c>
      <c r="O9" s="509" t="s">
        <v>635</v>
      </c>
      <c r="P9" s="509" t="s">
        <v>635</v>
      </c>
      <c r="Q9" s="507"/>
    </row>
    <row r="10" spans="2:17">
      <c r="B10" s="508" t="s">
        <v>620</v>
      </c>
      <c r="C10" s="798">
        <v>4.1599999999999998E-2</v>
      </c>
      <c r="D10" s="798">
        <v>4.1516999999999998E-2</v>
      </c>
      <c r="E10" s="798">
        <v>3.8199999999999998E-2</v>
      </c>
      <c r="F10" s="798">
        <v>3.9426000000000003E-2</v>
      </c>
      <c r="G10" s="798">
        <v>3.61E-2</v>
      </c>
      <c r="H10" s="798">
        <v>3.9264E-2</v>
      </c>
      <c r="I10" s="798">
        <v>3.8129000000000003E-2</v>
      </c>
      <c r="J10" s="798">
        <v>3.5000000000000003E-2</v>
      </c>
      <c r="K10" s="798">
        <v>3.1803999999999999E-2</v>
      </c>
      <c r="L10" s="900">
        <v>3.2300000000000002E-2</v>
      </c>
      <c r="M10" s="900">
        <v>2.1499999999999998E-2</v>
      </c>
      <c r="N10" s="900">
        <v>3.2899999999999999E-2</v>
      </c>
      <c r="O10" s="900">
        <v>6.6299999999999998E-2</v>
      </c>
      <c r="P10" s="900">
        <v>2.93E-2</v>
      </c>
      <c r="Q10" s="507"/>
    </row>
    <row r="11" spans="2:17">
      <c r="B11" s="508" t="s">
        <v>637</v>
      </c>
      <c r="C11" s="798">
        <v>0.04</v>
      </c>
      <c r="D11" s="798">
        <v>4.2000000000000003E-2</v>
      </c>
      <c r="E11" s="798">
        <v>3.8600000000000002E-2</v>
      </c>
      <c r="F11" s="798">
        <v>0.04</v>
      </c>
      <c r="G11" s="798">
        <v>3.3000000000000002E-2</v>
      </c>
      <c r="H11" s="798">
        <v>3.9E-2</v>
      </c>
      <c r="I11" s="798">
        <v>3.7999999999999999E-2</v>
      </c>
      <c r="J11" s="798">
        <v>3.5000000000000003E-2</v>
      </c>
      <c r="K11" s="798">
        <v>3.3000000000000002E-2</v>
      </c>
      <c r="L11" s="900">
        <v>0.03</v>
      </c>
      <c r="M11" s="900">
        <v>2.4E-2</v>
      </c>
      <c r="N11" s="900">
        <v>3.2000000000000001E-2</v>
      </c>
      <c r="O11" s="900">
        <v>0.06</v>
      </c>
      <c r="P11" s="900">
        <v>2.8000000000000001E-2</v>
      </c>
      <c r="Q11" s="507"/>
    </row>
    <row r="12" spans="2:17" ht="9.75" thickBot="1">
      <c r="B12" s="1364"/>
      <c r="C12" s="1365"/>
      <c r="D12" s="1365"/>
      <c r="E12" s="1365"/>
      <c r="F12" s="1365"/>
      <c r="G12" s="1365"/>
      <c r="H12" s="1365"/>
      <c r="I12" s="1365"/>
      <c r="J12" s="1365"/>
      <c r="K12" s="1365"/>
      <c r="L12" s="1366"/>
      <c r="M12" s="901"/>
      <c r="N12" s="901"/>
      <c r="O12" s="901"/>
      <c r="P12" s="901"/>
      <c r="Q12" s="512"/>
    </row>
    <row r="13" spans="2:17">
      <c r="B13" s="1367" t="s">
        <v>656</v>
      </c>
      <c r="C13" s="1368"/>
      <c r="D13" s="1368"/>
      <c r="E13" s="1368"/>
      <c r="F13" s="1368"/>
      <c r="G13" s="1368"/>
      <c r="H13" s="1368"/>
      <c r="I13" s="1368"/>
      <c r="J13" s="1368"/>
      <c r="K13" s="1368"/>
      <c r="L13" s="1368"/>
      <c r="M13" s="1369"/>
      <c r="N13" s="1369"/>
      <c r="O13" s="1369"/>
      <c r="P13" s="1369"/>
      <c r="Q13" s="1370"/>
    </row>
    <row r="14" spans="2:17">
      <c r="B14" s="508" t="s">
        <v>639</v>
      </c>
      <c r="C14" s="513">
        <v>26886591</v>
      </c>
      <c r="D14" s="513">
        <v>487351</v>
      </c>
      <c r="E14" s="513">
        <v>384225</v>
      </c>
      <c r="F14" s="513">
        <v>145945</v>
      </c>
      <c r="G14" s="513">
        <v>6028239</v>
      </c>
      <c r="H14" s="513">
        <v>595185</v>
      </c>
      <c r="I14" s="513">
        <v>504421</v>
      </c>
      <c r="J14" s="513">
        <v>464921</v>
      </c>
      <c r="K14" s="513">
        <v>168122</v>
      </c>
      <c r="L14" s="513">
        <v>531997</v>
      </c>
      <c r="M14" s="513">
        <v>293035</v>
      </c>
      <c r="N14" s="513">
        <v>779888</v>
      </c>
      <c r="O14" s="513">
        <v>3102941</v>
      </c>
      <c r="P14" s="513">
        <v>0</v>
      </c>
      <c r="Q14" s="514">
        <v>40372861</v>
      </c>
    </row>
    <row r="15" spans="2:17">
      <c r="B15" s="902" t="s">
        <v>657</v>
      </c>
      <c r="C15" s="515">
        <v>0</v>
      </c>
      <c r="D15" s="515">
        <v>0</v>
      </c>
      <c r="E15" s="515">
        <v>0</v>
      </c>
      <c r="F15" s="515">
        <v>0</v>
      </c>
      <c r="G15" s="515">
        <v>0</v>
      </c>
      <c r="H15" s="515">
        <v>0</v>
      </c>
      <c r="I15" s="515">
        <v>0</v>
      </c>
      <c r="J15" s="515">
        <v>0</v>
      </c>
      <c r="K15" s="515">
        <v>0</v>
      </c>
      <c r="L15" s="515">
        <v>531997</v>
      </c>
      <c r="M15" s="515">
        <v>293035</v>
      </c>
      <c r="N15" s="515">
        <v>779888</v>
      </c>
      <c r="O15" s="515">
        <v>3102941</v>
      </c>
      <c r="P15" s="515">
        <v>0</v>
      </c>
      <c r="Q15" s="514">
        <v>4707861</v>
      </c>
    </row>
    <row r="16" spans="2:17">
      <c r="B16" s="902" t="s">
        <v>640</v>
      </c>
      <c r="C16" s="515">
        <v>26886591</v>
      </c>
      <c r="D16" s="515">
        <v>487351</v>
      </c>
      <c r="E16" s="515">
        <v>384225</v>
      </c>
      <c r="F16" s="515">
        <v>145945</v>
      </c>
      <c r="G16" s="515">
        <v>6028239</v>
      </c>
      <c r="H16" s="515">
        <v>595185</v>
      </c>
      <c r="I16" s="515">
        <v>504421</v>
      </c>
      <c r="J16" s="515">
        <v>464921</v>
      </c>
      <c r="K16" s="515">
        <v>168122</v>
      </c>
      <c r="L16" s="515">
        <v>0</v>
      </c>
      <c r="M16" s="515">
        <v>0</v>
      </c>
      <c r="N16" s="515">
        <v>0</v>
      </c>
      <c r="O16" s="515">
        <v>0</v>
      </c>
      <c r="P16" s="515">
        <v>0</v>
      </c>
      <c r="Q16" s="514">
        <v>35665000</v>
      </c>
    </row>
    <row r="17" spans="2:30" s="280" customFormat="1">
      <c r="B17" s="508" t="s">
        <v>641</v>
      </c>
      <c r="C17" s="513">
        <v>0</v>
      </c>
      <c r="D17" s="513">
        <v>0</v>
      </c>
      <c r="E17" s="513">
        <v>0</v>
      </c>
      <c r="F17" s="513">
        <v>0</v>
      </c>
      <c r="G17" s="513">
        <v>2977571</v>
      </c>
      <c r="H17" s="513">
        <v>0</v>
      </c>
      <c r="I17" s="513">
        <v>0</v>
      </c>
      <c r="J17" s="513">
        <v>0</v>
      </c>
      <c r="K17" s="513">
        <v>0</v>
      </c>
      <c r="L17" s="513">
        <v>0</v>
      </c>
      <c r="M17" s="513">
        <v>10049303</v>
      </c>
      <c r="N17" s="513">
        <v>0</v>
      </c>
      <c r="O17" s="513">
        <v>6205882</v>
      </c>
      <c r="P17" s="513">
        <v>0</v>
      </c>
      <c r="Q17" s="514">
        <v>19232756</v>
      </c>
    </row>
    <row r="18" spans="2:30">
      <c r="B18" s="904" t="s">
        <v>642</v>
      </c>
      <c r="C18" s="515">
        <v>0</v>
      </c>
      <c r="D18" s="515">
        <v>0</v>
      </c>
      <c r="E18" s="515">
        <v>0</v>
      </c>
      <c r="F18" s="515">
        <v>0</v>
      </c>
      <c r="G18" s="515">
        <v>2977571</v>
      </c>
      <c r="H18" s="515">
        <v>0</v>
      </c>
      <c r="I18" s="515">
        <v>0</v>
      </c>
      <c r="J18" s="515">
        <v>0</v>
      </c>
      <c r="K18" s="515">
        <v>0</v>
      </c>
      <c r="L18" s="515">
        <v>0</v>
      </c>
      <c r="M18" s="515">
        <v>3349768</v>
      </c>
      <c r="N18" s="515">
        <v>0</v>
      </c>
      <c r="O18" s="903">
        <v>3102941</v>
      </c>
      <c r="P18" s="515">
        <v>0</v>
      </c>
      <c r="Q18" s="514">
        <v>9430280</v>
      </c>
    </row>
    <row r="19" spans="2:30">
      <c r="B19" s="904" t="s">
        <v>651</v>
      </c>
      <c r="C19" s="515">
        <v>0</v>
      </c>
      <c r="D19" s="515">
        <v>0</v>
      </c>
      <c r="E19" s="515">
        <v>0</v>
      </c>
      <c r="F19" s="515">
        <v>0</v>
      </c>
      <c r="G19" s="515">
        <v>0</v>
      </c>
      <c r="H19" s="515">
        <v>0</v>
      </c>
      <c r="I19" s="515">
        <v>0</v>
      </c>
      <c r="J19" s="515">
        <v>0</v>
      </c>
      <c r="K19" s="515">
        <v>0</v>
      </c>
      <c r="L19" s="515">
        <v>0</v>
      </c>
      <c r="M19" s="515">
        <v>6699535</v>
      </c>
      <c r="N19" s="515">
        <v>0</v>
      </c>
      <c r="O19" s="903">
        <v>3102941</v>
      </c>
      <c r="P19" s="515">
        <v>0</v>
      </c>
      <c r="Q19" s="514">
        <v>9802476</v>
      </c>
    </row>
    <row r="20" spans="2:30" s="280" customFormat="1">
      <c r="B20" s="905" t="s">
        <v>644</v>
      </c>
      <c r="C20" s="513">
        <v>0</v>
      </c>
      <c r="D20" s="513">
        <v>46896745</v>
      </c>
      <c r="E20" s="513">
        <v>40197210</v>
      </c>
      <c r="F20" s="513">
        <v>44216931</v>
      </c>
      <c r="G20" s="513">
        <v>0</v>
      </c>
      <c r="H20" s="513">
        <v>61635722</v>
      </c>
      <c r="I20" s="513">
        <v>53596280</v>
      </c>
      <c r="J20" s="513">
        <v>53596280</v>
      </c>
      <c r="K20" s="513">
        <v>61635722</v>
      </c>
      <c r="L20" s="513">
        <v>42877024</v>
      </c>
      <c r="M20" s="513">
        <v>16748838</v>
      </c>
      <c r="N20" s="513">
        <v>53596280</v>
      </c>
      <c r="O20" s="513">
        <v>26435145</v>
      </c>
      <c r="P20" s="513">
        <v>26798140</v>
      </c>
      <c r="Q20" s="514">
        <v>528230317</v>
      </c>
    </row>
    <row r="21" spans="2:30">
      <c r="B21" s="904" t="s">
        <v>652</v>
      </c>
      <c r="C21" s="515">
        <v>0</v>
      </c>
      <c r="D21" s="515">
        <v>0</v>
      </c>
      <c r="E21" s="515">
        <v>0</v>
      </c>
      <c r="F21" s="515">
        <v>0</v>
      </c>
      <c r="G21" s="515">
        <v>0</v>
      </c>
      <c r="H21" s="515">
        <v>0</v>
      </c>
      <c r="I21" s="515">
        <v>0</v>
      </c>
      <c r="J21" s="515">
        <v>0</v>
      </c>
      <c r="K21" s="515">
        <v>0</v>
      </c>
      <c r="L21" s="515">
        <v>0</v>
      </c>
      <c r="M21" s="515">
        <v>6699535</v>
      </c>
      <c r="N21" s="515">
        <v>0</v>
      </c>
      <c r="O21" s="903">
        <v>3102941</v>
      </c>
      <c r="P21" s="903">
        <v>0</v>
      </c>
      <c r="Q21" s="514">
        <v>9802476</v>
      </c>
    </row>
    <row r="22" spans="2:30">
      <c r="B22" s="904" t="s">
        <v>658</v>
      </c>
      <c r="C22" s="515">
        <v>0</v>
      </c>
      <c r="D22" s="515">
        <v>0</v>
      </c>
      <c r="E22" s="515">
        <v>0</v>
      </c>
      <c r="F22" s="515">
        <v>0</v>
      </c>
      <c r="G22" s="515">
        <v>0</v>
      </c>
      <c r="H22" s="515">
        <v>0</v>
      </c>
      <c r="I22" s="515">
        <v>0</v>
      </c>
      <c r="J22" s="515">
        <v>0</v>
      </c>
      <c r="K22" s="515">
        <v>0</v>
      </c>
      <c r="L22" s="515">
        <v>0</v>
      </c>
      <c r="M22" s="515">
        <v>6699535</v>
      </c>
      <c r="N22" s="515">
        <v>0</v>
      </c>
      <c r="O22" s="903">
        <v>3102941</v>
      </c>
      <c r="P22" s="903">
        <v>0</v>
      </c>
      <c r="Q22" s="514">
        <v>9802476</v>
      </c>
    </row>
    <row r="23" spans="2:30">
      <c r="B23" s="904" t="s">
        <v>664</v>
      </c>
      <c r="C23" s="515">
        <v>0</v>
      </c>
      <c r="D23" s="515">
        <v>46896745</v>
      </c>
      <c r="E23" s="515">
        <v>40197210</v>
      </c>
      <c r="F23" s="515">
        <v>44216931</v>
      </c>
      <c r="G23" s="515">
        <v>0</v>
      </c>
      <c r="H23" s="515">
        <v>61635722</v>
      </c>
      <c r="I23" s="515">
        <v>53596280</v>
      </c>
      <c r="J23" s="515">
        <v>53596280</v>
      </c>
      <c r="K23" s="515">
        <v>61635722</v>
      </c>
      <c r="L23" s="515">
        <v>42877024</v>
      </c>
      <c r="M23" s="515">
        <v>3349768</v>
      </c>
      <c r="N23" s="515">
        <v>53596280</v>
      </c>
      <c r="O23" s="903">
        <v>20229263</v>
      </c>
      <c r="P23" s="903">
        <v>26798140</v>
      </c>
      <c r="Q23" s="514">
        <v>508625365</v>
      </c>
    </row>
    <row r="24" spans="2:30" s="280" customFormat="1">
      <c r="B24" s="508" t="s">
        <v>646</v>
      </c>
      <c r="C24" s="513">
        <v>26886591</v>
      </c>
      <c r="D24" s="513">
        <v>47384096</v>
      </c>
      <c r="E24" s="513">
        <v>40581435</v>
      </c>
      <c r="F24" s="513">
        <v>44362876</v>
      </c>
      <c r="G24" s="513">
        <v>9005810</v>
      </c>
      <c r="H24" s="513">
        <v>62230907</v>
      </c>
      <c r="I24" s="513">
        <v>54100701</v>
      </c>
      <c r="J24" s="513">
        <v>54061201</v>
      </c>
      <c r="K24" s="513">
        <v>61803844</v>
      </c>
      <c r="L24" s="513">
        <v>43409021</v>
      </c>
      <c r="M24" s="513">
        <v>27091176</v>
      </c>
      <c r="N24" s="513">
        <v>54376168</v>
      </c>
      <c r="O24" s="513">
        <v>35743968</v>
      </c>
      <c r="P24" s="513">
        <v>26798140</v>
      </c>
      <c r="Q24" s="513">
        <v>587835934</v>
      </c>
    </row>
    <row r="25" spans="2:30" s="280" customFormat="1">
      <c r="B25" s="508"/>
      <c r="C25" s="513"/>
      <c r="D25" s="513"/>
      <c r="E25" s="513"/>
      <c r="F25" s="513"/>
      <c r="G25" s="513"/>
      <c r="H25" s="513"/>
      <c r="I25" s="513"/>
      <c r="J25" s="513"/>
      <c r="K25" s="513"/>
      <c r="L25" s="513"/>
      <c r="M25" s="998"/>
      <c r="N25" s="998"/>
      <c r="O25" s="998"/>
      <c r="P25" s="998"/>
      <c r="Q25" s="998"/>
    </row>
    <row r="26" spans="2:30">
      <c r="B26" s="1371"/>
      <c r="C26" s="1372"/>
      <c r="D26" s="1372"/>
      <c r="E26" s="1372"/>
      <c r="F26" s="1372"/>
      <c r="G26" s="1372"/>
      <c r="H26" s="1372"/>
      <c r="I26" s="1372"/>
      <c r="J26" s="1372"/>
      <c r="K26" s="1372"/>
      <c r="L26" s="1372"/>
      <c r="M26" s="1373"/>
      <c r="N26" s="1373"/>
      <c r="O26" s="1373"/>
      <c r="P26" s="1373"/>
      <c r="Q26" s="1374"/>
    </row>
    <row r="27" spans="2:30">
      <c r="B27" s="1375" t="s">
        <v>647</v>
      </c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7"/>
      <c r="N27" s="1377"/>
      <c r="O27" s="1377"/>
      <c r="P27" s="1377"/>
      <c r="Q27" s="1378"/>
    </row>
    <row r="28" spans="2:30" s="280" customFormat="1">
      <c r="B28" s="508" t="s">
        <v>665</v>
      </c>
      <c r="C28" s="513">
        <v>26846934</v>
      </c>
      <c r="D28" s="513">
        <v>499483</v>
      </c>
      <c r="E28" s="513">
        <v>393454</v>
      </c>
      <c r="F28" s="513">
        <v>159259</v>
      </c>
      <c r="G28" s="513">
        <v>5994907</v>
      </c>
      <c r="H28" s="513">
        <v>587450</v>
      </c>
      <c r="I28" s="513">
        <v>501681</v>
      </c>
      <c r="J28" s="513">
        <v>464921</v>
      </c>
      <c r="K28" s="513">
        <v>114930</v>
      </c>
      <c r="L28" s="513">
        <v>496076</v>
      </c>
      <c r="M28" s="513">
        <v>309752</v>
      </c>
      <c r="N28" s="513">
        <v>726472</v>
      </c>
      <c r="O28" s="513">
        <v>3311599</v>
      </c>
      <c r="P28" s="513">
        <v>0</v>
      </c>
      <c r="Q28" s="906">
        <v>40406918</v>
      </c>
      <c r="S28" s="1171">
        <v>40406918</v>
      </c>
      <c r="T28" s="280" t="s">
        <v>330</v>
      </c>
    </row>
    <row r="29" spans="2:30">
      <c r="B29" s="902" t="s">
        <v>657</v>
      </c>
      <c r="C29" s="515">
        <v>0</v>
      </c>
      <c r="D29" s="515">
        <v>0</v>
      </c>
      <c r="E29" s="515">
        <v>0</v>
      </c>
      <c r="F29" s="515">
        <v>0</v>
      </c>
      <c r="G29" s="515">
        <v>0</v>
      </c>
      <c r="H29" s="515">
        <v>0</v>
      </c>
      <c r="I29" s="515">
        <v>0</v>
      </c>
      <c r="J29" s="515">
        <v>0</v>
      </c>
      <c r="K29" s="515">
        <v>0</v>
      </c>
      <c r="L29" s="516">
        <v>496076</v>
      </c>
      <c r="M29" s="516">
        <v>309752</v>
      </c>
      <c r="N29" s="907">
        <v>726472</v>
      </c>
      <c r="O29" s="907">
        <v>3311599</v>
      </c>
      <c r="P29" s="515">
        <v>0</v>
      </c>
      <c r="Q29" s="906">
        <v>4843899</v>
      </c>
      <c r="R29" s="279"/>
      <c r="S29" s="279">
        <v>545691060</v>
      </c>
      <c r="T29" s="279">
        <v>393454</v>
      </c>
      <c r="U29" s="279">
        <v>159259</v>
      </c>
      <c r="V29" s="279">
        <v>5994907</v>
      </c>
      <c r="W29" s="279">
        <v>587450</v>
      </c>
      <c r="X29" s="279">
        <v>501681</v>
      </c>
      <c r="Y29" s="279">
        <v>464921</v>
      </c>
      <c r="Z29" s="279">
        <v>114930</v>
      </c>
      <c r="AA29" s="279">
        <v>496076</v>
      </c>
      <c r="AB29" s="279">
        <v>309752</v>
      </c>
      <c r="AC29" s="279">
        <v>726472</v>
      </c>
      <c r="AD29" s="279">
        <v>0</v>
      </c>
    </row>
    <row r="30" spans="2:30">
      <c r="B30" s="902" t="s">
        <v>640</v>
      </c>
      <c r="C30" s="515">
        <v>26846934</v>
      </c>
      <c r="D30" s="515">
        <v>499483</v>
      </c>
      <c r="E30" s="515">
        <v>393454</v>
      </c>
      <c r="F30" s="515">
        <v>159259</v>
      </c>
      <c r="G30" s="515">
        <v>5994907</v>
      </c>
      <c r="H30" s="515">
        <v>587450</v>
      </c>
      <c r="I30" s="515">
        <v>501681</v>
      </c>
      <c r="J30" s="515">
        <v>464921</v>
      </c>
      <c r="K30" s="515">
        <v>114930</v>
      </c>
      <c r="L30" s="515">
        <v>0</v>
      </c>
      <c r="M30" s="515">
        <v>0</v>
      </c>
      <c r="N30" s="515">
        <v>0</v>
      </c>
      <c r="O30" s="515">
        <v>0</v>
      </c>
      <c r="P30" s="515">
        <v>0</v>
      </c>
      <c r="Q30" s="906">
        <v>35563019</v>
      </c>
    </row>
    <row r="31" spans="2:30" s="280" customFormat="1" ht="16.5">
      <c r="B31" s="508" t="s">
        <v>666</v>
      </c>
      <c r="C31" s="513">
        <v>0</v>
      </c>
      <c r="D31" s="513">
        <v>47103632</v>
      </c>
      <c r="E31" s="513">
        <v>40390431</v>
      </c>
      <c r="F31" s="513">
        <v>44463800</v>
      </c>
      <c r="G31" s="513">
        <v>2977424</v>
      </c>
      <c r="H31" s="513">
        <v>61461446</v>
      </c>
      <c r="I31" s="513">
        <v>53508723</v>
      </c>
      <c r="J31" s="513">
        <v>53596280</v>
      </c>
      <c r="K31" s="513">
        <v>62706531</v>
      </c>
      <c r="L31" s="513">
        <v>41891084</v>
      </c>
      <c r="M31" s="513">
        <v>26846624</v>
      </c>
      <c r="N31" s="513">
        <v>52506850</v>
      </c>
      <c r="O31" s="513">
        <v>32167945</v>
      </c>
      <c r="P31" s="513">
        <v>26070290</v>
      </c>
      <c r="Q31" s="906">
        <v>545691060</v>
      </c>
    </row>
    <row r="32" spans="2:30">
      <c r="B32" s="508" t="s">
        <v>641</v>
      </c>
      <c r="C32" s="513">
        <v>0</v>
      </c>
      <c r="D32" s="513">
        <v>0</v>
      </c>
      <c r="E32" s="513">
        <v>0</v>
      </c>
      <c r="F32" s="513">
        <v>0</v>
      </c>
      <c r="G32" s="513">
        <v>2977424</v>
      </c>
      <c r="H32" s="513">
        <v>0</v>
      </c>
      <c r="I32" s="513">
        <v>0</v>
      </c>
      <c r="J32" s="513">
        <v>0</v>
      </c>
      <c r="K32" s="513">
        <v>0</v>
      </c>
      <c r="L32" s="513">
        <v>0</v>
      </c>
      <c r="M32" s="513">
        <v>10067484</v>
      </c>
      <c r="N32" s="513">
        <v>0</v>
      </c>
      <c r="O32" s="513">
        <v>6027600</v>
      </c>
      <c r="P32" s="513">
        <v>0</v>
      </c>
      <c r="Q32" s="906">
        <v>19072508</v>
      </c>
    </row>
    <row r="33" spans="2:30">
      <c r="B33" s="904" t="s">
        <v>642</v>
      </c>
      <c r="C33" s="515">
        <v>0</v>
      </c>
      <c r="D33" s="515">
        <v>0</v>
      </c>
      <c r="E33" s="515">
        <v>0</v>
      </c>
      <c r="F33" s="515">
        <v>0</v>
      </c>
      <c r="G33" s="515">
        <v>2977424</v>
      </c>
      <c r="H33" s="515">
        <v>0</v>
      </c>
      <c r="I33" s="515">
        <v>0</v>
      </c>
      <c r="J33" s="515">
        <v>0</v>
      </c>
      <c r="K33" s="515">
        <v>0</v>
      </c>
      <c r="L33" s="515">
        <v>0</v>
      </c>
      <c r="M33" s="515">
        <v>3355828</v>
      </c>
      <c r="N33" s="515">
        <v>0</v>
      </c>
      <c r="O33" s="903">
        <v>3013800</v>
      </c>
      <c r="P33" s="515">
        <v>0</v>
      </c>
      <c r="Q33" s="906">
        <v>9347052</v>
      </c>
      <c r="R33" s="279">
        <v>0</v>
      </c>
      <c r="S33" s="279">
        <v>47103632</v>
      </c>
      <c r="T33" s="279">
        <v>40390431</v>
      </c>
      <c r="U33" s="279">
        <v>44463800</v>
      </c>
      <c r="V33" s="279">
        <v>2977424</v>
      </c>
      <c r="W33" s="279">
        <v>61461446</v>
      </c>
      <c r="X33" s="279">
        <v>53508723</v>
      </c>
      <c r="Y33" s="279">
        <v>53596280</v>
      </c>
      <c r="Z33" s="279">
        <v>62706531</v>
      </c>
      <c r="AA33" s="279">
        <v>41891084</v>
      </c>
      <c r="AB33" s="279">
        <v>26846624</v>
      </c>
      <c r="AC33" s="279">
        <v>52506850</v>
      </c>
      <c r="AD33" s="279">
        <v>26070290</v>
      </c>
    </row>
    <row r="34" spans="2:30">
      <c r="B34" s="904" t="s">
        <v>651</v>
      </c>
      <c r="C34" s="515">
        <v>0</v>
      </c>
      <c r="D34" s="515">
        <v>0</v>
      </c>
      <c r="E34" s="515">
        <v>0</v>
      </c>
      <c r="F34" s="515">
        <v>0</v>
      </c>
      <c r="G34" s="515">
        <v>0</v>
      </c>
      <c r="H34" s="515">
        <v>0</v>
      </c>
      <c r="I34" s="515">
        <v>0</v>
      </c>
      <c r="J34" s="515">
        <v>0</v>
      </c>
      <c r="K34" s="515">
        <v>0</v>
      </c>
      <c r="L34" s="515">
        <v>0</v>
      </c>
      <c r="M34" s="515">
        <v>6711656</v>
      </c>
      <c r="N34" s="515">
        <v>0</v>
      </c>
      <c r="O34" s="903">
        <v>3013800</v>
      </c>
      <c r="P34" s="515">
        <v>0</v>
      </c>
      <c r="Q34" s="906">
        <v>9725456</v>
      </c>
    </row>
    <row r="35" spans="2:30">
      <c r="B35" s="905" t="s">
        <v>644</v>
      </c>
      <c r="C35" s="513">
        <v>0</v>
      </c>
      <c r="D35" s="513">
        <v>47103632</v>
      </c>
      <c r="E35" s="513">
        <v>40390431</v>
      </c>
      <c r="F35" s="513">
        <v>44463800</v>
      </c>
      <c r="G35" s="513">
        <v>0</v>
      </c>
      <c r="H35" s="513">
        <v>61461446</v>
      </c>
      <c r="I35" s="513">
        <v>53508723</v>
      </c>
      <c r="J35" s="513">
        <v>53596280</v>
      </c>
      <c r="K35" s="513">
        <v>62706531</v>
      </c>
      <c r="L35" s="513">
        <v>41891084</v>
      </c>
      <c r="M35" s="513">
        <v>16779140</v>
      </c>
      <c r="N35" s="513">
        <v>52506850</v>
      </c>
      <c r="O35" s="513">
        <v>26140345</v>
      </c>
      <c r="P35" s="513">
        <v>26070290</v>
      </c>
      <c r="Q35" s="513">
        <v>526618552</v>
      </c>
    </row>
    <row r="36" spans="2:30">
      <c r="B36" s="904" t="s">
        <v>652</v>
      </c>
      <c r="C36" s="515">
        <v>0</v>
      </c>
      <c r="D36" s="515">
        <v>0</v>
      </c>
      <c r="E36" s="515">
        <v>0</v>
      </c>
      <c r="F36" s="515">
        <v>0</v>
      </c>
      <c r="G36" s="515">
        <v>0</v>
      </c>
      <c r="H36" s="515">
        <v>0</v>
      </c>
      <c r="I36" s="515">
        <v>0</v>
      </c>
      <c r="J36" s="515">
        <v>0</v>
      </c>
      <c r="K36" s="515">
        <v>0</v>
      </c>
      <c r="L36" s="515">
        <v>0</v>
      </c>
      <c r="M36" s="515">
        <v>6711656</v>
      </c>
      <c r="N36" s="515">
        <v>0</v>
      </c>
      <c r="O36" s="903">
        <v>3013800</v>
      </c>
      <c r="P36" s="515">
        <v>0</v>
      </c>
      <c r="Q36" s="906">
        <v>9725456</v>
      </c>
    </row>
    <row r="37" spans="2:30">
      <c r="B37" s="904" t="s">
        <v>658</v>
      </c>
      <c r="C37" s="515">
        <v>0</v>
      </c>
      <c r="D37" s="515">
        <v>0</v>
      </c>
      <c r="E37" s="515">
        <v>0</v>
      </c>
      <c r="F37" s="515">
        <v>0</v>
      </c>
      <c r="G37" s="515">
        <v>0</v>
      </c>
      <c r="H37" s="515">
        <v>0</v>
      </c>
      <c r="I37" s="515">
        <v>0</v>
      </c>
      <c r="J37" s="515">
        <v>0</v>
      </c>
      <c r="K37" s="515">
        <v>0</v>
      </c>
      <c r="L37" s="515">
        <v>0</v>
      </c>
      <c r="M37" s="515">
        <v>6711656</v>
      </c>
      <c r="N37" s="515">
        <v>0</v>
      </c>
      <c r="O37" s="903">
        <v>3013800</v>
      </c>
      <c r="P37" s="515">
        <v>0</v>
      </c>
      <c r="Q37" s="906">
        <v>9725456</v>
      </c>
    </row>
    <row r="38" spans="2:30">
      <c r="B38" s="904" t="s">
        <v>664</v>
      </c>
      <c r="C38" s="515">
        <v>0</v>
      </c>
      <c r="D38" s="515">
        <v>47103632</v>
      </c>
      <c r="E38" s="515">
        <v>40390431</v>
      </c>
      <c r="F38" s="515">
        <v>44463800</v>
      </c>
      <c r="G38" s="515">
        <v>0</v>
      </c>
      <c r="H38" s="515">
        <v>61461446</v>
      </c>
      <c r="I38" s="515">
        <v>53508723</v>
      </c>
      <c r="J38" s="515">
        <v>53596280</v>
      </c>
      <c r="K38" s="515">
        <v>62706531</v>
      </c>
      <c r="L38" s="515">
        <v>41891084</v>
      </c>
      <c r="M38" s="515">
        <v>3355828</v>
      </c>
      <c r="N38" s="515">
        <v>52506850</v>
      </c>
      <c r="O38" s="903">
        <v>20112745</v>
      </c>
      <c r="P38" s="903">
        <v>26070290</v>
      </c>
      <c r="Q38" s="906">
        <v>507167640</v>
      </c>
    </row>
    <row r="39" spans="2:30" s="280" customFormat="1" ht="9.75" thickBot="1">
      <c r="B39" s="517" t="s">
        <v>667</v>
      </c>
      <c r="C39" s="518">
        <v>26846934</v>
      </c>
      <c r="D39" s="518">
        <v>47603115</v>
      </c>
      <c r="E39" s="518">
        <v>40783885</v>
      </c>
      <c r="F39" s="518">
        <v>44623059</v>
      </c>
      <c r="G39" s="518">
        <v>8972331</v>
      </c>
      <c r="H39" s="518">
        <v>62048896</v>
      </c>
      <c r="I39" s="518">
        <v>54010404</v>
      </c>
      <c r="J39" s="518">
        <v>54061201</v>
      </c>
      <c r="K39" s="518">
        <v>62821461</v>
      </c>
      <c r="L39" s="518">
        <v>42387160</v>
      </c>
      <c r="M39" s="518">
        <v>27156376</v>
      </c>
      <c r="N39" s="518">
        <v>53233322</v>
      </c>
      <c r="O39" s="518">
        <v>35479544</v>
      </c>
      <c r="P39" s="518">
        <v>26070290</v>
      </c>
      <c r="Q39" s="518">
        <v>586097978</v>
      </c>
    </row>
  </sheetData>
  <mergeCells count="4">
    <mergeCell ref="B12:L12"/>
    <mergeCell ref="B13:Q13"/>
    <mergeCell ref="B26:Q26"/>
    <mergeCell ref="B27:Q27"/>
  </mergeCells>
  <pageMargins left="0.70866141732283472" right="0.70866141732283472" top="0.74803149606299213" bottom="0.74803149606299213" header="0.31496062992125984" footer="0.31496062992125984"/>
  <pageSetup scale="8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92D050"/>
    <pageSetUpPr fitToPage="1"/>
  </sheetPr>
  <dimension ref="A1:P39"/>
  <sheetViews>
    <sheetView showGridLines="0" topLeftCell="A2" zoomScale="140" zoomScaleNormal="140" workbookViewId="0">
      <selection activeCell="B3" sqref="B3:P39"/>
    </sheetView>
  </sheetViews>
  <sheetFormatPr baseColWidth="10" defaultColWidth="11.42578125" defaultRowHeight="9"/>
  <cols>
    <col min="1" max="1" width="8" style="278" customWidth="1"/>
    <col min="2" max="2" width="18.28515625" style="896" customWidth="1"/>
    <col min="3" max="10" width="7.85546875" style="279" bestFit="1" customWidth="1"/>
    <col min="11" max="11" width="7.5703125" style="279" customWidth="1"/>
    <col min="12" max="12" width="7.7109375" style="279" bestFit="1" customWidth="1"/>
    <col min="13" max="14" width="7.7109375" style="279" customWidth="1"/>
    <col min="15" max="15" width="8.85546875" style="279" customWidth="1"/>
    <col min="16" max="16" width="9.42578125" style="279" customWidth="1"/>
    <col min="17" max="16384" width="11.42578125" style="278"/>
  </cols>
  <sheetData>
    <row r="1" spans="1:16" ht="15" thickBot="1">
      <c r="A1" s="623" t="s">
        <v>72</v>
      </c>
      <c r="B1" s="894"/>
      <c r="C1" s="895"/>
      <c r="D1" s="895"/>
      <c r="E1" s="895"/>
      <c r="F1" s="895"/>
      <c r="G1" s="895"/>
      <c r="H1" s="895"/>
      <c r="I1" s="895"/>
      <c r="J1" s="895"/>
      <c r="K1" s="895"/>
      <c r="L1" s="895"/>
      <c r="M1" s="895"/>
      <c r="N1" s="895"/>
      <c r="O1" s="895"/>
      <c r="P1" s="895"/>
    </row>
    <row r="2" spans="1:16" ht="9.75" thickBot="1"/>
    <row r="3" spans="1:16">
      <c r="B3" s="526" t="s">
        <v>628</v>
      </c>
      <c r="C3" s="506" t="s">
        <v>19</v>
      </c>
      <c r="D3" s="506" t="s">
        <v>19</v>
      </c>
      <c r="E3" s="506" t="s">
        <v>19</v>
      </c>
      <c r="F3" s="506" t="s">
        <v>19</v>
      </c>
      <c r="G3" s="506" t="s">
        <v>19</v>
      </c>
      <c r="H3" s="506" t="s">
        <v>19</v>
      </c>
      <c r="I3" s="506" t="s">
        <v>19</v>
      </c>
      <c r="J3" s="506" t="s">
        <v>19</v>
      </c>
      <c r="K3" s="506" t="s">
        <v>19</v>
      </c>
      <c r="L3" s="506" t="s">
        <v>19</v>
      </c>
      <c r="M3" s="506" t="s">
        <v>19</v>
      </c>
      <c r="N3" s="506" t="s">
        <v>19</v>
      </c>
      <c r="O3" s="506" t="s">
        <v>95</v>
      </c>
      <c r="P3" s="507"/>
    </row>
    <row r="4" spans="1:16" ht="16.5">
      <c r="B4" s="508" t="s">
        <v>629</v>
      </c>
      <c r="C4" s="509" t="s">
        <v>9</v>
      </c>
      <c r="D4" s="509" t="s">
        <v>9</v>
      </c>
      <c r="E4" s="509" t="s">
        <v>9</v>
      </c>
      <c r="F4" s="509" t="s">
        <v>9</v>
      </c>
      <c r="G4" s="509" t="s">
        <v>9</v>
      </c>
      <c r="H4" s="509" t="s">
        <v>9</v>
      </c>
      <c r="I4" s="509" t="s">
        <v>9</v>
      </c>
      <c r="J4" s="509" t="s">
        <v>9</v>
      </c>
      <c r="K4" s="509" t="s">
        <v>9</v>
      </c>
      <c r="L4" s="509" t="s">
        <v>9</v>
      </c>
      <c r="M4" s="509" t="s">
        <v>9</v>
      </c>
      <c r="N4" s="509" t="s">
        <v>9</v>
      </c>
      <c r="O4" s="509" t="s">
        <v>6</v>
      </c>
      <c r="P4" s="507"/>
    </row>
    <row r="5" spans="1:16">
      <c r="B5" s="508" t="s">
        <v>630</v>
      </c>
      <c r="C5" s="510" t="s">
        <v>16</v>
      </c>
      <c r="D5" s="510" t="s">
        <v>16</v>
      </c>
      <c r="E5" s="510" t="s">
        <v>16</v>
      </c>
      <c r="F5" s="510" t="s">
        <v>16</v>
      </c>
      <c r="G5" s="510" t="s">
        <v>16</v>
      </c>
      <c r="H5" s="510" t="s">
        <v>16</v>
      </c>
      <c r="I5" s="510" t="s">
        <v>16</v>
      </c>
      <c r="J5" s="510" t="s">
        <v>16</v>
      </c>
      <c r="K5" s="510" t="s">
        <v>16</v>
      </c>
      <c r="L5" s="897" t="s">
        <v>16</v>
      </c>
      <c r="M5" s="897" t="s">
        <v>16</v>
      </c>
      <c r="N5" s="897" t="s">
        <v>16</v>
      </c>
      <c r="O5" s="897" t="s">
        <v>16</v>
      </c>
      <c r="P5" s="507"/>
    </row>
    <row r="6" spans="1:16">
      <c r="B6" s="508" t="s">
        <v>661</v>
      </c>
      <c r="C6" s="510">
        <v>580</v>
      </c>
      <c r="D6" s="510">
        <v>630</v>
      </c>
      <c r="E6" s="510">
        <v>655</v>
      </c>
      <c r="F6" s="510">
        <v>655</v>
      </c>
      <c r="G6" s="510">
        <v>712</v>
      </c>
      <c r="H6" s="510">
        <v>713</v>
      </c>
      <c r="I6" s="510">
        <v>713</v>
      </c>
      <c r="J6" s="510">
        <v>778</v>
      </c>
      <c r="K6" s="510">
        <v>778</v>
      </c>
      <c r="L6" s="897">
        <v>806</v>
      </c>
      <c r="M6" s="897">
        <v>777</v>
      </c>
      <c r="N6" s="897">
        <v>806</v>
      </c>
      <c r="O6" s="897">
        <v>284</v>
      </c>
      <c r="P6" s="507"/>
    </row>
    <row r="7" spans="1:16">
      <c r="B7" s="508" t="s">
        <v>193</v>
      </c>
      <c r="C7" s="510" t="s">
        <v>101</v>
      </c>
      <c r="D7" s="510" t="s">
        <v>102</v>
      </c>
      <c r="E7" s="510" t="s">
        <v>103</v>
      </c>
      <c r="F7" s="510" t="s">
        <v>104</v>
      </c>
      <c r="G7" s="510" t="s">
        <v>109</v>
      </c>
      <c r="H7" s="510" t="s">
        <v>110</v>
      </c>
      <c r="I7" s="510" t="s">
        <v>135</v>
      </c>
      <c r="J7" s="510" t="s">
        <v>186</v>
      </c>
      <c r="K7" s="510" t="s">
        <v>188</v>
      </c>
      <c r="L7" s="898" t="s">
        <v>248</v>
      </c>
      <c r="M7" s="898" t="s">
        <v>281</v>
      </c>
      <c r="N7" s="898" t="s">
        <v>282</v>
      </c>
      <c r="O7" s="898" t="s">
        <v>249</v>
      </c>
      <c r="P7" s="507"/>
    </row>
    <row r="8" spans="1:16">
      <c r="B8" s="508" t="s">
        <v>662</v>
      </c>
      <c r="C8" s="511">
        <v>43435</v>
      </c>
      <c r="D8" s="511">
        <v>47939</v>
      </c>
      <c r="E8" s="511">
        <v>48853</v>
      </c>
      <c r="F8" s="511">
        <v>48366</v>
      </c>
      <c r="G8" s="511">
        <v>43556</v>
      </c>
      <c r="H8" s="511">
        <v>49400</v>
      </c>
      <c r="I8" s="511">
        <v>49766</v>
      </c>
      <c r="J8" s="511">
        <v>50131</v>
      </c>
      <c r="K8" s="511">
        <v>50192</v>
      </c>
      <c r="L8" s="899">
        <v>50437</v>
      </c>
      <c r="M8" s="899">
        <v>44941</v>
      </c>
      <c r="N8" s="899">
        <v>51150</v>
      </c>
      <c r="O8" s="899">
        <v>46905</v>
      </c>
      <c r="P8" s="507"/>
    </row>
    <row r="9" spans="1:16">
      <c r="B9" s="508" t="s">
        <v>633</v>
      </c>
      <c r="C9" s="510" t="s">
        <v>91</v>
      </c>
      <c r="D9" s="510" t="s">
        <v>91</v>
      </c>
      <c r="E9" s="510" t="s">
        <v>91</v>
      </c>
      <c r="F9" s="510" t="s">
        <v>91</v>
      </c>
      <c r="G9" s="510" t="s">
        <v>91</v>
      </c>
      <c r="H9" s="510" t="s">
        <v>91</v>
      </c>
      <c r="I9" s="510" t="s">
        <v>91</v>
      </c>
      <c r="J9" s="510" t="s">
        <v>91</v>
      </c>
      <c r="K9" s="510" t="s">
        <v>91</v>
      </c>
      <c r="L9" s="897" t="s">
        <v>91</v>
      </c>
      <c r="M9" s="897" t="s">
        <v>91</v>
      </c>
      <c r="N9" s="897" t="s">
        <v>91</v>
      </c>
      <c r="O9" s="897" t="s">
        <v>91</v>
      </c>
      <c r="P9" s="507"/>
    </row>
    <row r="10" spans="1:16">
      <c r="B10" s="508" t="s">
        <v>663</v>
      </c>
      <c r="C10" s="509" t="s">
        <v>636</v>
      </c>
      <c r="D10" s="509" t="s">
        <v>636</v>
      </c>
      <c r="E10" s="509" t="s">
        <v>636</v>
      </c>
      <c r="F10" s="509" t="s">
        <v>636</v>
      </c>
      <c r="G10" s="509" t="s">
        <v>635</v>
      </c>
      <c r="H10" s="509" t="s">
        <v>636</v>
      </c>
      <c r="I10" s="509" t="s">
        <v>636</v>
      </c>
      <c r="J10" s="509" t="s">
        <v>636</v>
      </c>
      <c r="K10" s="509" t="s">
        <v>636</v>
      </c>
      <c r="L10" s="509" t="s">
        <v>636</v>
      </c>
      <c r="M10" s="509" t="s">
        <v>635</v>
      </c>
      <c r="N10" s="509" t="s">
        <v>635</v>
      </c>
      <c r="O10" s="509" t="s">
        <v>635</v>
      </c>
      <c r="P10" s="507"/>
    </row>
    <row r="11" spans="1:16">
      <c r="B11" s="508" t="s">
        <v>620</v>
      </c>
      <c r="C11" s="798">
        <v>4.1599999999999998E-2</v>
      </c>
      <c r="D11" s="798">
        <v>4.1516999999999998E-2</v>
      </c>
      <c r="E11" s="798">
        <v>3.8199999999999998E-2</v>
      </c>
      <c r="F11" s="798">
        <v>3.9426000000000003E-2</v>
      </c>
      <c r="G11" s="798">
        <v>3.61E-2</v>
      </c>
      <c r="H11" s="798">
        <v>3.9300000000000002E-2</v>
      </c>
      <c r="I11" s="798">
        <v>3.8129000000000003E-2</v>
      </c>
      <c r="J11" s="798">
        <v>3.5000000000000003E-2</v>
      </c>
      <c r="K11" s="798">
        <v>3.1800000000000002E-2</v>
      </c>
      <c r="L11" s="900">
        <v>3.2300000000000002E-2</v>
      </c>
      <c r="M11" s="900">
        <v>2.1499999999999998E-2</v>
      </c>
      <c r="N11" s="900">
        <v>3.2899999999999999E-2</v>
      </c>
      <c r="O11" s="900">
        <v>6.6299999999999998E-2</v>
      </c>
      <c r="P11" s="507"/>
    </row>
    <row r="12" spans="1:16">
      <c r="B12" s="508" t="s">
        <v>637</v>
      </c>
      <c r="C12" s="798">
        <v>0.04</v>
      </c>
      <c r="D12" s="798">
        <v>4.2000000000000003E-2</v>
      </c>
      <c r="E12" s="798">
        <v>3.8600000000000002E-2</v>
      </c>
      <c r="F12" s="798">
        <v>0.04</v>
      </c>
      <c r="G12" s="798">
        <v>3.3000000000000002E-2</v>
      </c>
      <c r="H12" s="798">
        <v>3.9E-2</v>
      </c>
      <c r="I12" s="798">
        <v>3.7999999999999999E-2</v>
      </c>
      <c r="J12" s="798">
        <v>3.5000000000000003E-2</v>
      </c>
      <c r="K12" s="798">
        <v>3.3000000000000002E-2</v>
      </c>
      <c r="L12" s="900">
        <v>0.03</v>
      </c>
      <c r="M12" s="900">
        <v>2.4E-2</v>
      </c>
      <c r="N12" s="900">
        <v>3.2000000000000001E-2</v>
      </c>
      <c r="O12" s="900">
        <v>0.06</v>
      </c>
      <c r="P12" s="507"/>
    </row>
    <row r="13" spans="1:16" ht="9.75" thickBot="1">
      <c r="B13" s="1364"/>
      <c r="C13" s="1365"/>
      <c r="D13" s="1365"/>
      <c r="E13" s="1365"/>
      <c r="F13" s="1365"/>
      <c r="G13" s="1365"/>
      <c r="H13" s="1365"/>
      <c r="I13" s="1365"/>
      <c r="J13" s="1365"/>
      <c r="K13" s="1365"/>
      <c r="L13" s="1366"/>
      <c r="M13" s="901"/>
      <c r="N13" s="901"/>
      <c r="O13" s="901"/>
      <c r="P13" s="512"/>
    </row>
    <row r="14" spans="1:16">
      <c r="B14" s="1367" t="s">
        <v>656</v>
      </c>
      <c r="C14" s="1368"/>
      <c r="D14" s="1368"/>
      <c r="E14" s="1368"/>
      <c r="F14" s="1368"/>
      <c r="G14" s="1368"/>
      <c r="H14" s="1368"/>
      <c r="I14" s="1368"/>
      <c r="J14" s="1368"/>
      <c r="K14" s="1368"/>
      <c r="L14" s="1368"/>
      <c r="M14" s="1369"/>
      <c r="N14" s="1369"/>
      <c r="O14" s="1369"/>
      <c r="P14" s="1370"/>
    </row>
    <row r="15" spans="1:16">
      <c r="B15" s="508" t="s">
        <v>639</v>
      </c>
      <c r="C15" s="513">
        <v>86966</v>
      </c>
      <c r="D15" s="513">
        <v>479164</v>
      </c>
      <c r="E15" s="513">
        <v>377771</v>
      </c>
      <c r="F15" s="513">
        <v>143494</v>
      </c>
      <c r="G15" s="513">
        <v>5974887</v>
      </c>
      <c r="H15" s="513">
        <v>585187</v>
      </c>
      <c r="I15" s="513">
        <v>495948</v>
      </c>
      <c r="J15" s="513">
        <v>457111</v>
      </c>
      <c r="K15" s="513">
        <v>165298</v>
      </c>
      <c r="L15" s="513">
        <v>523060</v>
      </c>
      <c r="M15" s="513">
        <v>288112</v>
      </c>
      <c r="N15" s="513">
        <v>766788</v>
      </c>
      <c r="O15" s="513">
        <v>3223684</v>
      </c>
      <c r="P15" s="514">
        <v>13567470</v>
      </c>
    </row>
    <row r="16" spans="1:16">
      <c r="B16" s="902" t="s">
        <v>657</v>
      </c>
      <c r="C16" s="515"/>
      <c r="D16" s="515"/>
      <c r="E16" s="515"/>
      <c r="F16" s="515"/>
      <c r="G16" s="515"/>
      <c r="H16" s="515"/>
      <c r="I16" s="515"/>
      <c r="J16" s="515"/>
      <c r="K16" s="515"/>
      <c r="L16" s="515">
        <v>523060</v>
      </c>
      <c r="M16" s="515">
        <v>288112</v>
      </c>
      <c r="N16" s="515">
        <v>766788</v>
      </c>
      <c r="O16" s="903"/>
      <c r="P16" s="514">
        <v>1577960</v>
      </c>
    </row>
    <row r="17" spans="2:16">
      <c r="B17" s="902" t="s">
        <v>668</v>
      </c>
      <c r="C17" s="515">
        <v>86966</v>
      </c>
      <c r="D17" s="515">
        <v>479164</v>
      </c>
      <c r="E17" s="515">
        <v>377771</v>
      </c>
      <c r="F17" s="515">
        <v>143494</v>
      </c>
      <c r="G17" s="515">
        <v>5974887</v>
      </c>
      <c r="H17" s="515">
        <v>585187</v>
      </c>
      <c r="I17" s="515">
        <v>495948</v>
      </c>
      <c r="J17" s="515">
        <v>457111</v>
      </c>
      <c r="K17" s="515">
        <v>165298</v>
      </c>
      <c r="L17" s="515"/>
      <c r="M17" s="515"/>
      <c r="N17" s="515"/>
      <c r="O17" s="903">
        <v>3223684</v>
      </c>
      <c r="P17" s="514">
        <v>11989510</v>
      </c>
    </row>
    <row r="18" spans="2:16" s="280" customFormat="1">
      <c r="B18" s="508" t="s">
        <v>641</v>
      </c>
      <c r="C18" s="513">
        <v>26347980</v>
      </c>
      <c r="D18" s="513">
        <v>0</v>
      </c>
      <c r="E18" s="513">
        <v>0</v>
      </c>
      <c r="F18" s="513">
        <v>0</v>
      </c>
      <c r="G18" s="513">
        <v>8782661</v>
      </c>
      <c r="H18" s="513">
        <v>0</v>
      </c>
      <c r="I18" s="513">
        <v>0</v>
      </c>
      <c r="J18" s="513">
        <v>0</v>
      </c>
      <c r="K18" s="513">
        <v>0</v>
      </c>
      <c r="L18" s="513">
        <v>0</v>
      </c>
      <c r="M18" s="513">
        <v>3293498</v>
      </c>
      <c r="N18" s="513">
        <v>0</v>
      </c>
      <c r="O18" s="513">
        <v>6101636</v>
      </c>
      <c r="P18" s="514">
        <v>44525775</v>
      </c>
    </row>
    <row r="19" spans="2:16">
      <c r="B19" s="904" t="s">
        <v>642</v>
      </c>
      <c r="C19" s="515"/>
      <c r="D19" s="515"/>
      <c r="E19" s="515"/>
      <c r="F19" s="515"/>
      <c r="G19" s="515">
        <v>5855107</v>
      </c>
      <c r="H19" s="515"/>
      <c r="I19" s="515"/>
      <c r="J19" s="515"/>
      <c r="K19" s="515"/>
      <c r="L19" s="515"/>
      <c r="M19" s="515"/>
      <c r="N19" s="515"/>
      <c r="O19" s="903">
        <v>3050818</v>
      </c>
      <c r="P19" s="514">
        <v>8905925</v>
      </c>
    </row>
    <row r="20" spans="2:16">
      <c r="B20" s="904" t="s">
        <v>651</v>
      </c>
      <c r="C20" s="515">
        <v>26347980</v>
      </c>
      <c r="D20" s="515"/>
      <c r="E20" s="515"/>
      <c r="F20" s="515"/>
      <c r="G20" s="515">
        <v>2927554</v>
      </c>
      <c r="H20" s="515"/>
      <c r="I20" s="515"/>
      <c r="J20" s="515"/>
      <c r="K20" s="515"/>
      <c r="L20" s="515"/>
      <c r="M20" s="515">
        <v>3293498</v>
      </c>
      <c r="N20" s="515"/>
      <c r="O20" s="903">
        <v>3050818</v>
      </c>
      <c r="P20" s="514">
        <v>35619850</v>
      </c>
    </row>
    <row r="21" spans="2:16" s="280" customFormat="1">
      <c r="B21" s="905" t="s">
        <v>644</v>
      </c>
      <c r="C21" s="513">
        <v>0</v>
      </c>
      <c r="D21" s="513">
        <v>46108965</v>
      </c>
      <c r="E21" s="513">
        <v>39521970</v>
      </c>
      <c r="F21" s="513">
        <v>43474167</v>
      </c>
      <c r="G21" s="513">
        <v>0</v>
      </c>
      <c r="H21" s="513">
        <v>60600354</v>
      </c>
      <c r="I21" s="513">
        <v>52695960</v>
      </c>
      <c r="J21" s="513">
        <v>52695960</v>
      </c>
      <c r="K21" s="513">
        <v>60600354</v>
      </c>
      <c r="L21" s="513">
        <v>42156768</v>
      </c>
      <c r="M21" s="513">
        <v>23054483</v>
      </c>
      <c r="N21" s="513">
        <v>52695960</v>
      </c>
      <c r="O21" s="513">
        <v>29398688.638547361</v>
      </c>
      <c r="P21" s="514">
        <v>503003629.63854736</v>
      </c>
    </row>
    <row r="22" spans="2:16">
      <c r="B22" s="904" t="s">
        <v>652</v>
      </c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>
        <v>6586995</v>
      </c>
      <c r="N22" s="515"/>
      <c r="O22" s="903">
        <v>3050817.63854736</v>
      </c>
      <c r="P22" s="514">
        <v>9637812.6385473609</v>
      </c>
    </row>
    <row r="23" spans="2:16">
      <c r="B23" s="904" t="s">
        <v>658</v>
      </c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515">
        <v>6586995</v>
      </c>
      <c r="N23" s="515"/>
      <c r="O23" s="903">
        <v>3050818</v>
      </c>
      <c r="P23" s="514">
        <v>9637813</v>
      </c>
    </row>
    <row r="24" spans="2:16">
      <c r="B24" s="904" t="s">
        <v>664</v>
      </c>
      <c r="C24" s="515"/>
      <c r="D24" s="515">
        <v>46108965</v>
      </c>
      <c r="E24" s="515">
        <v>39521970</v>
      </c>
      <c r="F24" s="515">
        <v>43474167</v>
      </c>
      <c r="G24" s="515"/>
      <c r="H24" s="515">
        <v>60600354</v>
      </c>
      <c r="I24" s="515">
        <v>52695960</v>
      </c>
      <c r="J24" s="515">
        <v>52695960</v>
      </c>
      <c r="K24" s="515">
        <v>60600354</v>
      </c>
      <c r="L24" s="515">
        <v>42156768</v>
      </c>
      <c r="M24" s="515">
        <v>9880493</v>
      </c>
      <c r="N24" s="515">
        <v>52695960</v>
      </c>
      <c r="O24" s="903">
        <v>23297053</v>
      </c>
      <c r="P24" s="514">
        <v>483728004</v>
      </c>
    </row>
    <row r="25" spans="2:16" s="280" customFormat="1">
      <c r="B25" s="508" t="s">
        <v>669</v>
      </c>
      <c r="C25" s="513">
        <v>26434946</v>
      </c>
      <c r="D25" s="513">
        <v>46588129</v>
      </c>
      <c r="E25" s="513">
        <v>39899741</v>
      </c>
      <c r="F25" s="513">
        <v>43617661</v>
      </c>
      <c r="G25" s="513">
        <v>14757548</v>
      </c>
      <c r="H25" s="513">
        <v>61185541</v>
      </c>
      <c r="I25" s="513">
        <v>53191908</v>
      </c>
      <c r="J25" s="513">
        <v>53153071</v>
      </c>
      <c r="K25" s="513">
        <v>60765652</v>
      </c>
      <c r="L25" s="513">
        <v>42679828</v>
      </c>
      <c r="M25" s="513">
        <v>26636093</v>
      </c>
      <c r="N25" s="513">
        <v>53462748</v>
      </c>
      <c r="O25" s="513">
        <v>38724008.638547361</v>
      </c>
      <c r="P25" s="514">
        <v>561096874.63854742</v>
      </c>
    </row>
    <row r="26" spans="2:16">
      <c r="B26" s="1379"/>
      <c r="C26" s="1372"/>
      <c r="D26" s="1372"/>
      <c r="E26" s="1372"/>
      <c r="F26" s="1372"/>
      <c r="G26" s="1372"/>
      <c r="H26" s="1372"/>
      <c r="I26" s="1372"/>
      <c r="J26" s="1372"/>
      <c r="K26" s="1372"/>
      <c r="L26" s="1372"/>
      <c r="M26" s="1373"/>
      <c r="N26" s="1373"/>
      <c r="O26" s="1373"/>
      <c r="P26" s="1374"/>
    </row>
    <row r="27" spans="2:16">
      <c r="B27" s="1375" t="s">
        <v>618</v>
      </c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7"/>
      <c r="N27" s="1377"/>
      <c r="O27" s="1377"/>
      <c r="P27" s="1378"/>
    </row>
    <row r="28" spans="2:16" s="280" customFormat="1">
      <c r="B28" s="508" t="s">
        <v>665</v>
      </c>
      <c r="C28" s="513">
        <v>48567</v>
      </c>
      <c r="D28" s="513">
        <v>491052</v>
      </c>
      <c r="E28" s="513">
        <v>386822</v>
      </c>
      <c r="F28" s="513">
        <v>156553</v>
      </c>
      <c r="G28" s="513">
        <v>5931501</v>
      </c>
      <c r="H28" s="513">
        <v>577600</v>
      </c>
      <c r="I28" s="513">
        <v>493259</v>
      </c>
      <c r="J28" s="513">
        <v>457111</v>
      </c>
      <c r="K28" s="513">
        <v>152338</v>
      </c>
      <c r="L28" s="513">
        <v>467870</v>
      </c>
      <c r="M28" s="513">
        <v>304639</v>
      </c>
      <c r="N28" s="513">
        <v>715837</v>
      </c>
      <c r="O28" s="513">
        <v>3129139.34</v>
      </c>
      <c r="P28" s="906">
        <v>13312288.34</v>
      </c>
    </row>
    <row r="29" spans="2:16">
      <c r="B29" s="902" t="s">
        <v>657</v>
      </c>
      <c r="C29" s="515">
        <v>0</v>
      </c>
      <c r="D29" s="515">
        <v>0</v>
      </c>
      <c r="E29" s="515">
        <v>0</v>
      </c>
      <c r="F29" s="515">
        <v>0</v>
      </c>
      <c r="G29" s="515">
        <v>0</v>
      </c>
      <c r="H29" s="515">
        <v>0</v>
      </c>
      <c r="I29" s="515">
        <v>0</v>
      </c>
      <c r="J29" s="515">
        <v>0</v>
      </c>
      <c r="K29" s="515">
        <v>0</v>
      </c>
      <c r="L29" s="516">
        <v>467870</v>
      </c>
      <c r="M29" s="516">
        <v>304639</v>
      </c>
      <c r="N29" s="907">
        <v>715837</v>
      </c>
      <c r="O29" s="907"/>
      <c r="P29" s="514">
        <v>1488346</v>
      </c>
    </row>
    <row r="30" spans="2:16">
      <c r="B30" s="902" t="s">
        <v>640</v>
      </c>
      <c r="C30" s="515">
        <v>48567</v>
      </c>
      <c r="D30" s="515">
        <v>491052</v>
      </c>
      <c r="E30" s="515">
        <v>386822</v>
      </c>
      <c r="F30" s="515">
        <v>156553</v>
      </c>
      <c r="G30" s="515">
        <v>5931501</v>
      </c>
      <c r="H30" s="515">
        <v>577600</v>
      </c>
      <c r="I30" s="515">
        <v>493259</v>
      </c>
      <c r="J30" s="515">
        <v>457111</v>
      </c>
      <c r="K30" s="515">
        <v>152338</v>
      </c>
      <c r="L30" s="515">
        <v>0</v>
      </c>
      <c r="M30" s="515">
        <v>0</v>
      </c>
      <c r="N30" s="903">
        <v>0</v>
      </c>
      <c r="O30" s="903">
        <v>3129139.34</v>
      </c>
      <c r="P30" s="514">
        <v>11823942.34</v>
      </c>
    </row>
    <row r="31" spans="2:16" s="280" customFormat="1" ht="16.5">
      <c r="B31" s="508" t="s">
        <v>666</v>
      </c>
      <c r="C31" s="513">
        <v>26311664</v>
      </c>
      <c r="D31" s="513">
        <v>46321979</v>
      </c>
      <c r="E31" s="513">
        <v>39719854</v>
      </c>
      <c r="F31" s="513">
        <v>43727674</v>
      </c>
      <c r="G31" s="513">
        <v>8774028</v>
      </c>
      <c r="H31" s="513">
        <v>60422174</v>
      </c>
      <c r="I31" s="513">
        <v>52607020</v>
      </c>
      <c r="J31" s="513">
        <v>52695960</v>
      </c>
      <c r="K31" s="513">
        <v>61638393</v>
      </c>
      <c r="L31" s="513">
        <v>41175282</v>
      </c>
      <c r="M31" s="513">
        <v>26404869</v>
      </c>
      <c r="N31" s="513">
        <v>51606287</v>
      </c>
      <c r="O31" s="513">
        <v>34936538</v>
      </c>
      <c r="P31" s="906">
        <v>546341722</v>
      </c>
    </row>
    <row r="32" spans="2:16">
      <c r="B32" s="508" t="s">
        <v>641</v>
      </c>
      <c r="C32" s="513">
        <v>26311664</v>
      </c>
      <c r="D32" s="513">
        <v>0</v>
      </c>
      <c r="E32" s="513">
        <v>0</v>
      </c>
      <c r="F32" s="513">
        <v>0</v>
      </c>
      <c r="G32" s="513">
        <v>8774028</v>
      </c>
      <c r="H32" s="513">
        <v>0</v>
      </c>
      <c r="I32" s="513">
        <v>0</v>
      </c>
      <c r="J32" s="513">
        <v>0</v>
      </c>
      <c r="K32" s="513">
        <v>0</v>
      </c>
      <c r="L32" s="513">
        <v>0</v>
      </c>
      <c r="M32" s="513">
        <v>3300609</v>
      </c>
      <c r="N32" s="513">
        <v>0</v>
      </c>
      <c r="O32" s="513">
        <v>5994248</v>
      </c>
      <c r="P32" s="514">
        <v>44380549</v>
      </c>
    </row>
    <row r="33" spans="2:16">
      <c r="B33" s="904" t="s">
        <v>642</v>
      </c>
      <c r="C33" s="515">
        <v>0</v>
      </c>
      <c r="D33" s="515">
        <v>0</v>
      </c>
      <c r="E33" s="515">
        <v>0</v>
      </c>
      <c r="F33" s="515">
        <v>0</v>
      </c>
      <c r="G33" s="515">
        <v>5849352</v>
      </c>
      <c r="H33" s="515">
        <v>0</v>
      </c>
      <c r="I33" s="515">
        <v>0</v>
      </c>
      <c r="J33" s="515">
        <v>0</v>
      </c>
      <c r="K33" s="515">
        <v>0</v>
      </c>
      <c r="L33" s="515">
        <v>0</v>
      </c>
      <c r="M33" s="515">
        <v>0</v>
      </c>
      <c r="N33" s="515">
        <v>0</v>
      </c>
      <c r="O33" s="903">
        <v>2997124</v>
      </c>
      <c r="P33" s="514">
        <v>8846476</v>
      </c>
    </row>
    <row r="34" spans="2:16">
      <c r="B34" s="904" t="s">
        <v>651</v>
      </c>
      <c r="C34" s="515">
        <v>26311664</v>
      </c>
      <c r="D34" s="515">
        <v>0</v>
      </c>
      <c r="E34" s="515">
        <v>0</v>
      </c>
      <c r="F34" s="515">
        <v>0</v>
      </c>
      <c r="G34" s="515">
        <v>2924676</v>
      </c>
      <c r="H34" s="515">
        <v>0</v>
      </c>
      <c r="I34" s="515">
        <v>0</v>
      </c>
      <c r="J34" s="515">
        <v>0</v>
      </c>
      <c r="K34" s="515">
        <v>0</v>
      </c>
      <c r="L34" s="515">
        <v>0</v>
      </c>
      <c r="M34" s="515">
        <v>3300609</v>
      </c>
      <c r="N34" s="515">
        <v>0</v>
      </c>
      <c r="O34" s="903">
        <v>2997124</v>
      </c>
      <c r="P34" s="514">
        <v>35534073</v>
      </c>
    </row>
    <row r="35" spans="2:16">
      <c r="B35" s="905" t="s">
        <v>644</v>
      </c>
      <c r="C35" s="513">
        <v>0</v>
      </c>
      <c r="D35" s="513">
        <v>46321979</v>
      </c>
      <c r="E35" s="513">
        <v>39719854</v>
      </c>
      <c r="F35" s="513">
        <v>43727674</v>
      </c>
      <c r="G35" s="513">
        <v>0</v>
      </c>
      <c r="H35" s="513">
        <v>60422174</v>
      </c>
      <c r="I35" s="513">
        <v>52607020</v>
      </c>
      <c r="J35" s="513">
        <v>52695960</v>
      </c>
      <c r="K35" s="513">
        <v>61638393</v>
      </c>
      <c r="L35" s="513">
        <v>41175282</v>
      </c>
      <c r="M35" s="513">
        <v>23104260</v>
      </c>
      <c r="N35" s="513">
        <v>51606287</v>
      </c>
      <c r="O35" s="513">
        <v>28942290</v>
      </c>
      <c r="P35" s="514">
        <v>501961173</v>
      </c>
    </row>
    <row r="36" spans="2:16">
      <c r="B36" s="904" t="s">
        <v>652</v>
      </c>
      <c r="C36" s="515">
        <v>0</v>
      </c>
      <c r="D36" s="515">
        <v>0</v>
      </c>
      <c r="E36" s="515">
        <v>0</v>
      </c>
      <c r="F36" s="515">
        <v>0</v>
      </c>
      <c r="G36" s="515">
        <v>0</v>
      </c>
      <c r="H36" s="515">
        <v>0</v>
      </c>
      <c r="I36" s="515">
        <v>0</v>
      </c>
      <c r="J36" s="515">
        <v>0</v>
      </c>
      <c r="K36" s="515">
        <v>0</v>
      </c>
      <c r="L36" s="515">
        <v>0</v>
      </c>
      <c r="M36" s="515">
        <v>6601217</v>
      </c>
      <c r="N36" s="515">
        <v>0</v>
      </c>
      <c r="O36" s="903">
        <v>2997124</v>
      </c>
      <c r="P36" s="514">
        <v>9598341</v>
      </c>
    </row>
    <row r="37" spans="2:16">
      <c r="B37" s="904" t="s">
        <v>658</v>
      </c>
      <c r="C37" s="515">
        <v>0</v>
      </c>
      <c r="D37" s="515">
        <v>0</v>
      </c>
      <c r="E37" s="515">
        <v>0</v>
      </c>
      <c r="F37" s="515">
        <v>0</v>
      </c>
      <c r="G37" s="515">
        <v>0</v>
      </c>
      <c r="H37" s="515">
        <v>0</v>
      </c>
      <c r="I37" s="515">
        <v>0</v>
      </c>
      <c r="J37" s="515">
        <v>0</v>
      </c>
      <c r="K37" s="515">
        <v>0</v>
      </c>
      <c r="L37" s="515">
        <v>0</v>
      </c>
      <c r="M37" s="515">
        <v>6601217</v>
      </c>
      <c r="N37" s="515">
        <v>0</v>
      </c>
      <c r="O37" s="903">
        <v>2997124</v>
      </c>
      <c r="P37" s="514">
        <v>9598341</v>
      </c>
    </row>
    <row r="38" spans="2:16">
      <c r="B38" s="904" t="s">
        <v>664</v>
      </c>
      <c r="C38" s="515">
        <v>0</v>
      </c>
      <c r="D38" s="515">
        <v>46321979</v>
      </c>
      <c r="E38" s="515">
        <v>39719854</v>
      </c>
      <c r="F38" s="515">
        <v>43727674</v>
      </c>
      <c r="G38" s="515">
        <v>0</v>
      </c>
      <c r="H38" s="515">
        <v>60422174</v>
      </c>
      <c r="I38" s="515">
        <v>52607020</v>
      </c>
      <c r="J38" s="515">
        <v>52695960</v>
      </c>
      <c r="K38" s="515">
        <v>61638393</v>
      </c>
      <c r="L38" s="515">
        <v>41175282</v>
      </c>
      <c r="M38" s="515">
        <v>9901826</v>
      </c>
      <c r="N38" s="515">
        <v>51606287</v>
      </c>
      <c r="O38" s="903">
        <v>22948042</v>
      </c>
      <c r="P38" s="514">
        <v>482764491</v>
      </c>
    </row>
    <row r="39" spans="2:16" s="280" customFormat="1" ht="9.75" thickBot="1">
      <c r="B39" s="517" t="s">
        <v>667</v>
      </c>
      <c r="C39" s="518">
        <v>26360231</v>
      </c>
      <c r="D39" s="518">
        <v>46813031</v>
      </c>
      <c r="E39" s="518">
        <v>40106676</v>
      </c>
      <c r="F39" s="518">
        <v>43884227</v>
      </c>
      <c r="G39" s="518">
        <v>14705529</v>
      </c>
      <c r="H39" s="518">
        <v>60999774</v>
      </c>
      <c r="I39" s="518">
        <v>53100279</v>
      </c>
      <c r="J39" s="518">
        <v>53153071</v>
      </c>
      <c r="K39" s="518">
        <v>61790731</v>
      </c>
      <c r="L39" s="518">
        <v>41643152</v>
      </c>
      <c r="M39" s="518">
        <v>26709508</v>
      </c>
      <c r="N39" s="518">
        <v>52322124</v>
      </c>
      <c r="O39" s="518">
        <v>38065677.340000004</v>
      </c>
      <c r="P39" s="519">
        <v>559654010.34000003</v>
      </c>
    </row>
  </sheetData>
  <mergeCells count="4">
    <mergeCell ref="B13:L13"/>
    <mergeCell ref="B14:P14"/>
    <mergeCell ref="B26:P26"/>
    <mergeCell ref="B27:P27"/>
  </mergeCells>
  <hyperlinks>
    <hyperlink ref="A1" location="Inicio!A1" display="Inicio"/>
  </hyperlinks>
  <pageMargins left="0.70866141732283472" right="0.70866141732283472" top="0.74803149606299213" bottom="0.74803149606299213" header="0.31496062992125984" footer="0.31496062992125984"/>
  <pageSetup scale="4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92D050"/>
  </sheetPr>
  <dimension ref="A1:I34"/>
  <sheetViews>
    <sheetView workbookViewId="0">
      <selection activeCell="C27" sqref="C27:D27"/>
    </sheetView>
  </sheetViews>
  <sheetFormatPr baseColWidth="10" defaultColWidth="11.42578125" defaultRowHeight="11.25"/>
  <cols>
    <col min="1" max="1" width="11.42578125" style="113"/>
    <col min="2" max="2" width="51.42578125" style="113" bestFit="1" customWidth="1"/>
    <col min="3" max="4" width="13.7109375" style="113" customWidth="1"/>
    <col min="5" max="6" width="11.7109375" style="113" bestFit="1" customWidth="1"/>
    <col min="7" max="16384" width="11.42578125" style="113"/>
  </cols>
  <sheetData>
    <row r="1" spans="1:9" ht="15" thickBot="1">
      <c r="A1" s="623" t="s">
        <v>72</v>
      </c>
    </row>
    <row r="2" spans="1:9" ht="12" thickBot="1"/>
    <row r="3" spans="1:9">
      <c r="B3" s="1380" t="s">
        <v>670</v>
      </c>
      <c r="C3" s="404">
        <v>43100</v>
      </c>
      <c r="D3" s="405">
        <v>42735</v>
      </c>
    </row>
    <row r="4" spans="1:9">
      <c r="B4" s="1381"/>
      <c r="C4" s="406" t="s">
        <v>375</v>
      </c>
      <c r="D4" s="407" t="s">
        <v>375</v>
      </c>
    </row>
    <row r="5" spans="1:9" ht="21" customHeight="1">
      <c r="B5" s="115" t="s">
        <v>671</v>
      </c>
      <c r="C5" s="227">
        <v>148913935</v>
      </c>
      <c r="D5" s="228">
        <v>139680913</v>
      </c>
    </row>
    <row r="6" spans="1:9" ht="21" customHeight="1">
      <c r="B6" s="115" t="s">
        <v>672</v>
      </c>
      <c r="C6" s="227">
        <v>-33121765</v>
      </c>
      <c r="D6" s="228">
        <v>-31310035</v>
      </c>
    </row>
    <row r="7" spans="1:9" ht="24" customHeight="1" thickBot="1">
      <c r="B7" s="408" t="s">
        <v>673</v>
      </c>
      <c r="C7" s="409">
        <v>115792170</v>
      </c>
      <c r="D7" s="410">
        <v>108370878</v>
      </c>
    </row>
    <row r="8" spans="1:9" ht="12" thickBot="1">
      <c r="B8" s="254"/>
      <c r="C8" s="3"/>
      <c r="D8" s="3"/>
    </row>
    <row r="9" spans="1:9" ht="15" customHeight="1">
      <c r="B9" s="1380" t="s">
        <v>674</v>
      </c>
      <c r="C9" s="404">
        <v>43100</v>
      </c>
      <c r="D9" s="405">
        <v>42735</v>
      </c>
    </row>
    <row r="10" spans="1:9" ht="16.5" customHeight="1">
      <c r="B10" s="1381"/>
      <c r="C10" s="406" t="s">
        <v>375</v>
      </c>
      <c r="D10" s="406" t="s">
        <v>375</v>
      </c>
    </row>
    <row r="11" spans="1:9" ht="21" customHeight="1">
      <c r="B11" s="255" t="s">
        <v>675</v>
      </c>
      <c r="C11" s="986">
        <v>-31310035</v>
      </c>
      <c r="D11" s="987">
        <v>-32930617</v>
      </c>
      <c r="E11" s="124"/>
      <c r="F11" s="124"/>
      <c r="I11" s="124"/>
    </row>
    <row r="12" spans="1:9" ht="21" customHeight="1" thickBot="1">
      <c r="B12" s="256" t="s">
        <v>676</v>
      </c>
      <c r="C12" s="1264">
        <v>-5931800</v>
      </c>
      <c r="D12" s="988">
        <v>-4102952</v>
      </c>
      <c r="E12" s="124"/>
      <c r="F12" s="124"/>
      <c r="H12" s="124"/>
      <c r="I12" s="124"/>
    </row>
    <row r="13" spans="1:9" ht="21" customHeight="1" thickBot="1">
      <c r="B13" s="256" t="s">
        <v>677</v>
      </c>
      <c r="C13" s="1264">
        <v>4120070</v>
      </c>
      <c r="D13" s="988">
        <v>5723534</v>
      </c>
      <c r="H13" s="124"/>
    </row>
    <row r="14" spans="1:9" ht="21" customHeight="1">
      <c r="B14" s="255" t="s">
        <v>678</v>
      </c>
      <c r="C14" s="986">
        <v>-1811730</v>
      </c>
      <c r="D14" s="987">
        <v>1620582</v>
      </c>
      <c r="H14" s="124"/>
    </row>
    <row r="15" spans="1:9" ht="21" customHeight="1" thickBot="1">
      <c r="B15" s="411" t="s">
        <v>492</v>
      </c>
      <c r="C15" s="412">
        <v>-33121765</v>
      </c>
      <c r="D15" s="412">
        <v>-31310035</v>
      </c>
      <c r="H15" s="124"/>
    </row>
    <row r="16" spans="1:9" ht="12" thickBot="1">
      <c r="B16" s="254"/>
      <c r="C16" s="3"/>
      <c r="D16" s="3"/>
    </row>
    <row r="17" spans="2:5" ht="11.25" customHeight="1">
      <c r="B17" s="1303" t="s">
        <v>679</v>
      </c>
      <c r="C17" s="404">
        <v>43100</v>
      </c>
      <c r="D17" s="405">
        <v>42735</v>
      </c>
    </row>
    <row r="18" spans="2:5" ht="11.25" customHeight="1">
      <c r="B18" s="1304"/>
      <c r="C18" s="406" t="s">
        <v>375</v>
      </c>
      <c r="D18" s="406" t="s">
        <v>375</v>
      </c>
    </row>
    <row r="19" spans="2:5" ht="19.5" customHeight="1">
      <c r="B19" s="115" t="s">
        <v>680</v>
      </c>
      <c r="C19" s="421">
        <v>112230512</v>
      </c>
      <c r="D19" s="228">
        <v>105324229</v>
      </c>
      <c r="E19" s="124"/>
    </row>
    <row r="20" spans="2:5" ht="19.5" customHeight="1">
      <c r="B20" s="115" t="s">
        <v>681</v>
      </c>
      <c r="C20" s="421">
        <v>3145423</v>
      </c>
      <c r="D20" s="228">
        <v>3034126</v>
      </c>
    </row>
    <row r="21" spans="2:5" ht="19.5" customHeight="1">
      <c r="B21" s="115" t="s">
        <v>682</v>
      </c>
      <c r="C21" s="227">
        <v>1617244</v>
      </c>
      <c r="D21" s="228">
        <v>1360990</v>
      </c>
    </row>
    <row r="22" spans="2:5" ht="19.5" customHeight="1">
      <c r="B22" s="115" t="s">
        <v>683</v>
      </c>
      <c r="C22" s="227">
        <v>31920756</v>
      </c>
      <c r="D22" s="228">
        <v>29961568</v>
      </c>
    </row>
    <row r="23" spans="2:5" ht="20.25" customHeight="1" thickBot="1">
      <c r="B23" s="408" t="s">
        <v>684</v>
      </c>
      <c r="C23" s="409">
        <v>148913935</v>
      </c>
      <c r="D23" s="410">
        <v>139680913</v>
      </c>
    </row>
    <row r="24" spans="2:5">
      <c r="B24" s="103"/>
      <c r="C24" s="103"/>
      <c r="D24" s="103"/>
    </row>
    <row r="25" spans="2:5" hidden="1">
      <c r="B25" s="806" t="s">
        <v>267</v>
      </c>
      <c r="C25" s="807">
        <v>0</v>
      </c>
      <c r="D25" s="807">
        <v>0</v>
      </c>
    </row>
    <row r="26" spans="2:5">
      <c r="B26" s="103"/>
      <c r="C26" s="103"/>
      <c r="D26" s="103"/>
    </row>
    <row r="27" spans="2:5">
      <c r="C27" s="127"/>
      <c r="D27" s="127">
        <v>0</v>
      </c>
    </row>
    <row r="28" spans="2:5" ht="12" thickBot="1"/>
    <row r="29" spans="2:5" ht="11.25" customHeight="1">
      <c r="B29" s="1303" t="s">
        <v>685</v>
      </c>
      <c r="C29" s="404">
        <v>43100</v>
      </c>
      <c r="D29" s="405">
        <v>42735</v>
      </c>
    </row>
    <row r="30" spans="2:5" ht="11.25" customHeight="1">
      <c r="B30" s="1304"/>
      <c r="C30" s="406" t="s">
        <v>375</v>
      </c>
      <c r="D30" s="406" t="s">
        <v>375</v>
      </c>
      <c r="E30" s="124"/>
    </row>
    <row r="31" spans="2:5" ht="19.5" customHeight="1">
      <c r="B31" s="115" t="s">
        <v>680</v>
      </c>
      <c r="C31" s="227">
        <v>11105825</v>
      </c>
      <c r="D31" s="228">
        <v>11014577</v>
      </c>
    </row>
    <row r="32" spans="2:5" ht="19.5" customHeight="1">
      <c r="B32" s="115" t="s">
        <v>681</v>
      </c>
      <c r="C32" s="421">
        <v>1703062</v>
      </c>
      <c r="D32" s="228">
        <v>1625815</v>
      </c>
    </row>
    <row r="33" spans="2:4" ht="19.5" customHeight="1">
      <c r="B33" s="115" t="s">
        <v>682</v>
      </c>
      <c r="C33" s="227">
        <v>818105</v>
      </c>
      <c r="D33" s="228">
        <v>656727</v>
      </c>
    </row>
    <row r="34" spans="2:4" ht="20.25" customHeight="1" thickBot="1">
      <c r="B34" s="408" t="s">
        <v>684</v>
      </c>
      <c r="C34" s="409">
        <v>13626992</v>
      </c>
      <c r="D34" s="410">
        <v>13297119</v>
      </c>
    </row>
  </sheetData>
  <mergeCells count="4">
    <mergeCell ref="B17:B18"/>
    <mergeCell ref="B29:B30"/>
    <mergeCell ref="B9:B10"/>
    <mergeCell ref="B3:B4"/>
  </mergeCells>
  <hyperlinks>
    <hyperlink ref="A1" location="Inicio!A1" display="Inicio"/>
  </hyperlink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92D050"/>
  </sheetPr>
  <dimension ref="B1:O32"/>
  <sheetViews>
    <sheetView showGridLines="0" zoomScaleNormal="100" zoomScalePageLayoutView="85" workbookViewId="0">
      <selection activeCell="C8" sqref="C8"/>
    </sheetView>
  </sheetViews>
  <sheetFormatPr baseColWidth="10" defaultColWidth="11.42578125" defaultRowHeight="11.25"/>
  <cols>
    <col min="1" max="1" width="11" style="113" customWidth="1"/>
    <col min="2" max="2" width="22.5703125" style="113" customWidth="1"/>
    <col min="3" max="4" width="11" style="113" customWidth="1"/>
    <col min="5" max="5" width="12.42578125" style="113" customWidth="1"/>
    <col min="6" max="6" width="10.7109375" style="113" customWidth="1"/>
    <col min="7" max="7" width="12.42578125" style="113" customWidth="1"/>
    <col min="8" max="8" width="10.7109375" style="113" customWidth="1"/>
    <col min="9" max="9" width="12.42578125" style="113" customWidth="1"/>
    <col min="10" max="10" width="10.7109375" style="113" customWidth="1"/>
    <col min="11" max="11" width="12.42578125" style="113" customWidth="1"/>
    <col min="12" max="12" width="10.7109375" style="113" customWidth="1"/>
    <col min="13" max="16384" width="11.42578125" style="113"/>
  </cols>
  <sheetData>
    <row r="1" spans="2:15" ht="12" thickBot="1">
      <c r="B1" s="1384" t="s">
        <v>687</v>
      </c>
      <c r="C1" s="1384"/>
      <c r="D1" s="1384"/>
      <c r="E1" s="257"/>
      <c r="F1" s="257"/>
      <c r="G1" s="257"/>
      <c r="H1" s="257"/>
      <c r="I1" s="257"/>
      <c r="J1" s="257"/>
      <c r="K1" s="257"/>
      <c r="L1" s="257"/>
    </row>
    <row r="2" spans="2:15" ht="18" customHeight="1">
      <c r="B2" s="1385" t="s">
        <v>686</v>
      </c>
      <c r="C2" s="1382" t="s">
        <v>657</v>
      </c>
      <c r="D2" s="1382"/>
      <c r="E2" s="1382" t="s">
        <v>688</v>
      </c>
      <c r="F2" s="1382"/>
      <c r="G2" s="1382" t="s">
        <v>689</v>
      </c>
      <c r="H2" s="1382"/>
      <c r="I2" s="1382" t="s">
        <v>644</v>
      </c>
      <c r="J2" s="1382"/>
      <c r="K2" s="1382" t="s">
        <v>664</v>
      </c>
      <c r="L2" s="1383"/>
    </row>
    <row r="3" spans="2:15" ht="42" customHeight="1">
      <c r="B3" s="1386"/>
      <c r="C3" s="537" t="s">
        <v>375</v>
      </c>
      <c r="D3" s="537" t="s">
        <v>690</v>
      </c>
      <c r="E3" s="537" t="s">
        <v>375</v>
      </c>
      <c r="F3" s="537" t="s">
        <v>690</v>
      </c>
      <c r="G3" s="537" t="s">
        <v>375</v>
      </c>
      <c r="H3" s="537" t="s">
        <v>690</v>
      </c>
      <c r="I3" s="537" t="s">
        <v>375</v>
      </c>
      <c r="J3" s="537" t="s">
        <v>690</v>
      </c>
      <c r="K3" s="537" t="s">
        <v>375</v>
      </c>
      <c r="L3" s="537" t="s">
        <v>690</v>
      </c>
    </row>
    <row r="4" spans="2:15" ht="18.75" customHeight="1">
      <c r="B4" s="296" t="s">
        <v>575</v>
      </c>
      <c r="C4" s="297">
        <v>0</v>
      </c>
      <c r="D4" s="298"/>
      <c r="E4" s="1160">
        <v>8992193.4594999999</v>
      </c>
      <c r="F4" s="1161">
        <v>3.2147266406036455E-2</v>
      </c>
      <c r="G4" s="1160">
        <v>75967990.457578003</v>
      </c>
      <c r="H4" s="1161">
        <v>3.2685771319514938E-2</v>
      </c>
      <c r="I4" s="1160">
        <v>16342446.120111581</v>
      </c>
      <c r="J4" s="1161">
        <v>3.9600000000000003E-2</v>
      </c>
      <c r="K4" s="297">
        <v>0</v>
      </c>
      <c r="L4" s="299" t="s">
        <v>264</v>
      </c>
      <c r="M4" s="124"/>
      <c r="N4" s="124"/>
      <c r="O4" s="124"/>
    </row>
    <row r="5" spans="2:15" ht="18.75" customHeight="1">
      <c r="B5" s="296" t="s">
        <v>606</v>
      </c>
      <c r="C5" s="297">
        <v>1170462.36078</v>
      </c>
      <c r="D5" s="298">
        <v>3.5782928207397868E-2</v>
      </c>
      <c r="E5" s="297">
        <v>53009365.79405535</v>
      </c>
      <c r="F5" s="298">
        <v>3.9927378120285614E-2</v>
      </c>
      <c r="G5" s="297">
        <v>53245198.794719167</v>
      </c>
      <c r="H5" s="298">
        <v>2.9899630017190596E-2</v>
      </c>
      <c r="I5" s="297">
        <v>52969275.38003695</v>
      </c>
      <c r="J5" s="298">
        <v>2.8096594123850276E-2</v>
      </c>
      <c r="K5" s="297">
        <v>712981236.18710291</v>
      </c>
      <c r="L5" s="299">
        <v>3.766086931476962E-2</v>
      </c>
      <c r="M5" s="124"/>
      <c r="N5" s="124"/>
      <c r="O5" s="124"/>
    </row>
    <row r="6" spans="2:15" ht="18.75" customHeight="1">
      <c r="B6" s="296" t="s">
        <v>90</v>
      </c>
      <c r="C6" s="297">
        <v>4451001.2429693742</v>
      </c>
      <c r="D6" s="298">
        <v>3.7231819197603183E-2</v>
      </c>
      <c r="E6" s="297">
        <v>11262422.41243008</v>
      </c>
      <c r="F6" s="298">
        <v>3.3959749008583187E-2</v>
      </c>
      <c r="G6" s="297">
        <v>22087054.445560876</v>
      </c>
      <c r="H6" s="298">
        <v>3.7872908862498465E-2</v>
      </c>
      <c r="I6" s="297">
        <v>49013778.565027148</v>
      </c>
      <c r="J6" s="298">
        <v>3.9762276996532793E-2</v>
      </c>
      <c r="K6" s="297">
        <v>133072020.54896623</v>
      </c>
      <c r="L6" s="299">
        <v>3.0909739822310489E-2</v>
      </c>
      <c r="M6" s="124"/>
      <c r="N6" s="124"/>
      <c r="O6" s="124"/>
    </row>
    <row r="7" spans="2:15" ht="18.75" customHeight="1" thickBot="1">
      <c r="B7" s="296" t="s">
        <v>608</v>
      </c>
      <c r="C7" s="1274">
        <v>93089689</v>
      </c>
      <c r="D7" s="298" t="s">
        <v>264</v>
      </c>
      <c r="E7" s="297">
        <v>13039417</v>
      </c>
      <c r="F7" s="298" t="s">
        <v>264</v>
      </c>
      <c r="G7" s="297">
        <v>0</v>
      </c>
      <c r="H7" s="298" t="s">
        <v>264</v>
      </c>
      <c r="I7" s="297" t="s">
        <v>264</v>
      </c>
      <c r="J7" s="298" t="s">
        <v>264</v>
      </c>
      <c r="K7" s="297">
        <v>982075</v>
      </c>
      <c r="L7" s="299" t="s">
        <v>264</v>
      </c>
      <c r="M7" s="124"/>
      <c r="N7" s="124"/>
      <c r="O7" s="124"/>
    </row>
    <row r="8" spans="2:15" ht="21.75" customHeight="1" thickBot="1">
      <c r="B8" s="432" t="s">
        <v>684</v>
      </c>
      <c r="C8" s="1275">
        <v>98771152</v>
      </c>
      <c r="D8" s="433"/>
      <c r="E8" s="433">
        <v>86303398.665985435</v>
      </c>
      <c r="F8" s="433"/>
      <c r="G8" s="433">
        <v>151300243.69785804</v>
      </c>
      <c r="H8" s="434"/>
      <c r="I8" s="433">
        <v>118325500.06517568</v>
      </c>
      <c r="J8" s="435"/>
      <c r="K8" s="433">
        <v>847035331.7360692</v>
      </c>
      <c r="L8" s="436"/>
      <c r="M8" s="124"/>
      <c r="N8" s="124"/>
    </row>
    <row r="9" spans="2:15">
      <c r="C9" s="124"/>
    </row>
    <row r="10" spans="2:15">
      <c r="C10" s="124"/>
      <c r="E10" s="124"/>
      <c r="G10" s="124"/>
      <c r="I10" s="124"/>
      <c r="K10" s="124"/>
    </row>
    <row r="11" spans="2:15">
      <c r="C11" s="124"/>
      <c r="E11" s="124"/>
      <c r="G11" s="124"/>
      <c r="I11" s="124"/>
      <c r="K11" s="124"/>
      <c r="M11" s="124"/>
    </row>
    <row r="12" spans="2:15">
      <c r="C12" s="795"/>
      <c r="D12" s="842"/>
      <c r="E12" s="795"/>
      <c r="F12" s="795"/>
      <c r="G12" s="795"/>
      <c r="I12" s="124"/>
      <c r="K12" s="124"/>
      <c r="M12" s="124"/>
    </row>
    <row r="13" spans="2:15">
      <c r="B13" s="124"/>
      <c r="C13" s="124"/>
      <c r="E13" s="124"/>
      <c r="G13" s="124"/>
      <c r="I13" s="124"/>
      <c r="K13" s="124"/>
    </row>
    <row r="14" spans="2:15">
      <c r="B14" s="124"/>
      <c r="C14" s="124"/>
      <c r="D14" s="124"/>
      <c r="E14" s="124"/>
      <c r="I14" s="124"/>
      <c r="L14" s="124"/>
    </row>
    <row r="15" spans="2:15">
      <c r="L15" s="124"/>
    </row>
    <row r="19" spans="3:11">
      <c r="H19" s="795"/>
      <c r="I19" s="796"/>
    </row>
    <row r="20" spans="3:11">
      <c r="C20" s="124"/>
      <c r="D20" s="124"/>
      <c r="E20" s="796"/>
      <c r="H20" s="795"/>
      <c r="I20" s="796"/>
    </row>
    <row r="21" spans="3:11">
      <c r="D21" s="124"/>
      <c r="E21" s="796"/>
      <c r="H21" s="795"/>
      <c r="I21" s="796"/>
    </row>
    <row r="22" spans="3:11">
      <c r="E22" s="796"/>
    </row>
    <row r="23" spans="3:11">
      <c r="D23" s="795"/>
      <c r="E23" s="124"/>
    </row>
    <row r="24" spans="3:11">
      <c r="D24" s="795"/>
      <c r="E24" s="124"/>
    </row>
    <row r="25" spans="3:11">
      <c r="C25" s="964"/>
    </row>
    <row r="26" spans="3:11">
      <c r="C26" s="795"/>
      <c r="D26" s="124"/>
    </row>
    <row r="27" spans="3:11">
      <c r="C27" s="795"/>
      <c r="D27" s="124"/>
    </row>
    <row r="28" spans="3:11">
      <c r="C28" s="795"/>
      <c r="D28" s="124"/>
    </row>
    <row r="29" spans="3:11">
      <c r="C29" s="795"/>
      <c r="D29" s="124"/>
      <c r="K29" s="124"/>
    </row>
    <row r="30" spans="3:11">
      <c r="C30" s="795"/>
      <c r="D30" s="124"/>
      <c r="E30" s="124"/>
      <c r="G30" s="124"/>
      <c r="K30" s="124"/>
    </row>
    <row r="31" spans="3:11">
      <c r="D31" s="124"/>
    </row>
    <row r="32" spans="3:11">
      <c r="D32" s="124"/>
    </row>
  </sheetData>
  <mergeCells count="7">
    <mergeCell ref="K2:L2"/>
    <mergeCell ref="B1:D1"/>
    <mergeCell ref="B2:B3"/>
    <mergeCell ref="C2:D2"/>
    <mergeCell ref="E2:F2"/>
    <mergeCell ref="G2:H2"/>
    <mergeCell ref="I2:J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92D050"/>
  </sheetPr>
  <dimension ref="B1:I20"/>
  <sheetViews>
    <sheetView showGridLines="0" workbookViewId="0">
      <selection activeCell="B2" sqref="B2:D6"/>
    </sheetView>
  </sheetViews>
  <sheetFormatPr baseColWidth="10" defaultColWidth="11.42578125" defaultRowHeight="11.25"/>
  <cols>
    <col min="1" max="1" width="11.42578125" style="113"/>
    <col min="2" max="2" width="30.7109375" style="113" customWidth="1"/>
    <col min="3" max="4" width="13.7109375" style="113" customWidth="1"/>
    <col min="5" max="5" width="11.42578125" style="113"/>
    <col min="6" max="6" width="31.5703125" style="113" hidden="1" customWidth="1"/>
    <col min="7" max="7" width="0" style="113" hidden="1" customWidth="1"/>
    <col min="8" max="8" width="12.7109375" style="113" hidden="1" customWidth="1"/>
    <col min="9" max="9" width="11.5703125" style="113" hidden="1" customWidth="1"/>
    <col min="10" max="16384" width="11.42578125" style="113"/>
  </cols>
  <sheetData>
    <row r="1" spans="2:9" ht="12" thickBot="1"/>
    <row r="2" spans="2:9" ht="27" customHeight="1">
      <c r="B2" s="426" t="s">
        <v>691</v>
      </c>
      <c r="C2" s="427" t="s">
        <v>692</v>
      </c>
      <c r="D2" s="428" t="s">
        <v>28</v>
      </c>
    </row>
    <row r="3" spans="2:9" ht="19.5" customHeight="1">
      <c r="B3" s="120" t="s">
        <v>575</v>
      </c>
      <c r="C3" s="123" t="s">
        <v>105</v>
      </c>
      <c r="D3" s="258">
        <v>0.11105065814565875</v>
      </c>
      <c r="E3" s="965"/>
      <c r="F3" s="425">
        <v>-96172481780</v>
      </c>
      <c r="G3" s="730">
        <v>0.11105065814565875</v>
      </c>
    </row>
    <row r="4" spans="2:9" ht="19.5" customHeight="1">
      <c r="B4" s="120" t="s">
        <v>606</v>
      </c>
      <c r="C4" s="123" t="s">
        <v>693</v>
      </c>
      <c r="D4" s="258">
        <v>0.67676912377944309</v>
      </c>
      <c r="F4" s="425">
        <v>-586097978281</v>
      </c>
      <c r="G4" s="730">
        <v>0.67676912377944309</v>
      </c>
    </row>
    <row r="5" spans="2:9" ht="19.5" customHeight="1">
      <c r="B5" s="120" t="s">
        <v>90</v>
      </c>
      <c r="C5" s="123" t="s">
        <v>693</v>
      </c>
      <c r="D5" s="258">
        <v>0.21218021807489817</v>
      </c>
      <c r="F5" s="425">
        <v>-183753059168</v>
      </c>
      <c r="G5" s="730">
        <v>0.21218021807489817</v>
      </c>
    </row>
    <row r="6" spans="2:9" ht="19.5" customHeight="1" thickBot="1">
      <c r="B6" s="429" t="s">
        <v>2</v>
      </c>
      <c r="C6" s="430"/>
      <c r="D6" s="431">
        <v>1</v>
      </c>
      <c r="F6" s="425">
        <v>-866023519229</v>
      </c>
    </row>
    <row r="8" spans="2:9">
      <c r="G8" s="966">
        <v>602402</v>
      </c>
      <c r="H8" s="966" t="s">
        <v>287</v>
      </c>
    </row>
    <row r="9" spans="2:9" ht="15">
      <c r="B9"/>
      <c r="C9"/>
      <c r="D9"/>
    </row>
    <row r="10" spans="2:9" ht="15">
      <c r="B10"/>
      <c r="C10"/>
      <c r="D10"/>
    </row>
    <row r="11" spans="2:9" ht="15">
      <c r="B11"/>
      <c r="C11"/>
      <c r="D11"/>
    </row>
    <row r="12" spans="2:9" ht="15">
      <c r="B12"/>
      <c r="C12"/>
      <c r="D12"/>
    </row>
    <row r="13" spans="2:9" ht="15">
      <c r="B13"/>
      <c r="C13"/>
      <c r="D13"/>
    </row>
    <row r="14" spans="2:9" ht="15">
      <c r="B14"/>
      <c r="C14"/>
      <c r="D14"/>
      <c r="F14" s="259"/>
    </row>
    <row r="15" spans="2:9" ht="15">
      <c r="B15"/>
      <c r="C15"/>
      <c r="D15"/>
      <c r="F15" s="124"/>
      <c r="G15" s="124"/>
      <c r="H15" s="260"/>
      <c r="I15" s="259"/>
    </row>
    <row r="16" spans="2:9" ht="15">
      <c r="B16"/>
      <c r="C16"/>
      <c r="D16"/>
      <c r="F16" s="964"/>
      <c r="G16" s="124"/>
      <c r="H16" s="260"/>
    </row>
    <row r="17" spans="2:8" ht="15">
      <c r="B17"/>
      <c r="C17"/>
      <c r="D17"/>
      <c r="F17" s="964"/>
      <c r="G17" s="124"/>
      <c r="H17" s="260"/>
    </row>
    <row r="18" spans="2:8" ht="15">
      <c r="B18"/>
      <c r="C18"/>
      <c r="D18"/>
      <c r="F18" s="259"/>
      <c r="H18" s="260"/>
    </row>
    <row r="19" spans="2:8" ht="15">
      <c r="B19"/>
      <c r="C19"/>
      <c r="D19"/>
    </row>
    <row r="20" spans="2:8" ht="15">
      <c r="B20"/>
      <c r="C20"/>
      <c r="D20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92D050"/>
  </sheetPr>
  <dimension ref="A1:F7"/>
  <sheetViews>
    <sheetView showGridLines="0" workbookViewId="0">
      <selection activeCell="C14" sqref="C14"/>
    </sheetView>
  </sheetViews>
  <sheetFormatPr baseColWidth="10" defaultColWidth="11.42578125" defaultRowHeight="11.25"/>
  <cols>
    <col min="1" max="1" width="11.42578125" style="113"/>
    <col min="2" max="2" width="37.140625" style="113" bestFit="1" customWidth="1"/>
    <col min="3" max="3" width="17.85546875" style="113" customWidth="1"/>
    <col min="4" max="4" width="16.42578125" style="113" customWidth="1"/>
    <col min="5" max="5" width="15.7109375" style="113" customWidth="1"/>
    <col min="6" max="6" width="19.5703125" style="113" customWidth="1"/>
    <col min="7" max="16384" width="11.42578125" style="113"/>
  </cols>
  <sheetData>
    <row r="1" spans="1:6" ht="15">
      <c r="A1" s="663"/>
      <c r="B1" s="663"/>
    </row>
    <row r="2" spans="1:6" ht="13.5" thickBot="1">
      <c r="B2" s="397" t="s">
        <v>694</v>
      </c>
      <c r="C2" s="398"/>
      <c r="D2" s="399"/>
      <c r="E2" s="398"/>
      <c r="F2" s="400"/>
    </row>
    <row r="3" spans="1:6" ht="25.5" customHeight="1" thickBot="1">
      <c r="B3" s="664" t="s">
        <v>567</v>
      </c>
      <c r="C3" s="665" t="s">
        <v>695</v>
      </c>
      <c r="D3" s="824" t="s">
        <v>696</v>
      </c>
      <c r="E3" s="824" t="s">
        <v>697</v>
      </c>
      <c r="F3" s="825" t="s">
        <v>698</v>
      </c>
    </row>
    <row r="4" spans="1:6" ht="18.75" customHeight="1" thickBot="1">
      <c r="B4" s="759" t="s">
        <v>1125</v>
      </c>
      <c r="C4" s="823">
        <v>96172482</v>
      </c>
      <c r="D4" s="826" t="s">
        <v>699</v>
      </c>
      <c r="E4" s="874">
        <v>88.841221376086978</v>
      </c>
      <c r="F4" s="827">
        <v>854103.3523714483</v>
      </c>
    </row>
    <row r="5" spans="1:6">
      <c r="C5" s="124"/>
    </row>
    <row r="7" spans="1:6">
      <c r="C7" s="124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92D050"/>
  </sheetPr>
  <dimension ref="B1:H23"/>
  <sheetViews>
    <sheetView showGridLines="0" workbookViewId="0">
      <selection activeCell="B2" sqref="B2:E16"/>
    </sheetView>
  </sheetViews>
  <sheetFormatPr baseColWidth="10" defaultColWidth="11.42578125" defaultRowHeight="11.25"/>
  <cols>
    <col min="1" max="1" width="11.42578125" style="113"/>
    <col min="2" max="2" width="28.140625" style="113" bestFit="1" customWidth="1"/>
    <col min="3" max="3" width="13.42578125" style="113" customWidth="1"/>
    <col min="4" max="5" width="13.7109375" style="113" customWidth="1"/>
    <col min="6" max="16384" width="11.42578125" style="113"/>
  </cols>
  <sheetData>
    <row r="1" spans="2:8" ht="12" thickBot="1">
      <c r="B1" s="11"/>
      <c r="C1" s="13"/>
      <c r="D1" s="13"/>
      <c r="E1" s="13"/>
      <c r="F1" s="563"/>
    </row>
    <row r="2" spans="2:8" ht="11.25" customHeight="1">
      <c r="B2" s="1387" t="s">
        <v>567</v>
      </c>
      <c r="C2" s="1389" t="s">
        <v>700</v>
      </c>
      <c r="D2" s="448">
        <v>43100</v>
      </c>
      <c r="E2" s="449">
        <v>42735</v>
      </c>
    </row>
    <row r="3" spans="2:8" ht="11.25" customHeight="1">
      <c r="B3" s="1388"/>
      <c r="C3" s="1390"/>
      <c r="D3" s="450" t="s">
        <v>375</v>
      </c>
      <c r="E3" s="451" t="s">
        <v>375</v>
      </c>
      <c r="F3" s="563"/>
      <c r="G3" s="563"/>
      <c r="H3" s="563"/>
    </row>
    <row r="4" spans="2:8" ht="21" customHeight="1">
      <c r="B4" s="120" t="s">
        <v>9</v>
      </c>
      <c r="C4" s="126" t="s">
        <v>701</v>
      </c>
      <c r="D4" s="261">
        <v>0</v>
      </c>
      <c r="E4" s="122">
        <v>25015658</v>
      </c>
      <c r="F4" s="112"/>
      <c r="G4" s="563"/>
      <c r="H4" s="563"/>
    </row>
    <row r="5" spans="2:8" ht="21" customHeight="1">
      <c r="B5" s="120" t="s">
        <v>9</v>
      </c>
      <c r="C5" s="818" t="s">
        <v>702</v>
      </c>
      <c r="D5" s="121">
        <v>1699440</v>
      </c>
      <c r="E5" s="122">
        <v>0</v>
      </c>
      <c r="F5" s="112"/>
      <c r="G5" s="563"/>
      <c r="H5" s="563"/>
    </row>
    <row r="6" spans="2:8" ht="21" customHeight="1">
      <c r="B6" s="120" t="s">
        <v>8</v>
      </c>
      <c r="C6" s="126" t="s">
        <v>701</v>
      </c>
      <c r="D6" s="261">
        <v>0</v>
      </c>
      <c r="E6" s="262">
        <v>8887528</v>
      </c>
      <c r="F6" s="112"/>
      <c r="G6" s="563"/>
      <c r="H6" s="563"/>
    </row>
    <row r="7" spans="2:8" ht="21" customHeight="1">
      <c r="B7" s="120" t="s">
        <v>8</v>
      </c>
      <c r="C7" s="818" t="s">
        <v>702</v>
      </c>
      <c r="D7" s="261">
        <v>245063</v>
      </c>
      <c r="E7" s="262">
        <v>0</v>
      </c>
      <c r="F7" s="112"/>
      <c r="G7" s="563"/>
      <c r="H7" s="563"/>
    </row>
    <row r="8" spans="2:8" ht="21" customHeight="1">
      <c r="B8" s="120" t="s">
        <v>7</v>
      </c>
      <c r="C8" s="126" t="s">
        <v>701</v>
      </c>
      <c r="D8" s="261">
        <v>0</v>
      </c>
      <c r="E8" s="262">
        <v>840410</v>
      </c>
      <c r="F8" s="112"/>
    </row>
    <row r="9" spans="2:8" ht="21" customHeight="1">
      <c r="B9" s="120" t="s">
        <v>61</v>
      </c>
      <c r="C9" s="126" t="s">
        <v>701</v>
      </c>
      <c r="D9" s="261">
        <v>0</v>
      </c>
      <c r="E9" s="262">
        <v>90016</v>
      </c>
      <c r="F9" s="112"/>
    </row>
    <row r="10" spans="2:8" ht="21" hidden="1" customHeight="1">
      <c r="B10" s="120" t="s">
        <v>61</v>
      </c>
      <c r="C10" s="818" t="s">
        <v>269</v>
      </c>
      <c r="D10" s="261">
        <v>0</v>
      </c>
      <c r="E10" s="262">
        <v>0</v>
      </c>
      <c r="F10" s="112"/>
      <c r="G10" s="563"/>
      <c r="H10" s="563"/>
    </row>
    <row r="11" spans="2:8" ht="21" customHeight="1">
      <c r="B11" s="120" t="s">
        <v>4</v>
      </c>
      <c r="C11" s="126" t="s">
        <v>701</v>
      </c>
      <c r="D11" s="261">
        <v>0</v>
      </c>
      <c r="E11" s="262">
        <v>930418</v>
      </c>
      <c r="F11" s="112"/>
    </row>
    <row r="12" spans="2:8" ht="21" customHeight="1">
      <c r="B12" s="120" t="s">
        <v>4</v>
      </c>
      <c r="C12" s="818" t="s">
        <v>702</v>
      </c>
      <c r="D12" s="261">
        <v>395102</v>
      </c>
      <c r="E12" s="262">
        <v>0</v>
      </c>
      <c r="F12" s="112"/>
      <c r="G12" s="563"/>
      <c r="H12" s="563"/>
    </row>
    <row r="13" spans="2:8" ht="21" customHeight="1">
      <c r="B13" s="120" t="s">
        <v>106</v>
      </c>
      <c r="C13" s="126" t="s">
        <v>701</v>
      </c>
      <c r="D13" s="261">
        <v>0</v>
      </c>
      <c r="E13" s="262">
        <v>1420575</v>
      </c>
      <c r="F13" s="112"/>
    </row>
    <row r="14" spans="2:8" ht="21" customHeight="1">
      <c r="B14" s="120" t="s">
        <v>106</v>
      </c>
      <c r="C14" s="818" t="s">
        <v>702</v>
      </c>
      <c r="D14" s="261">
        <v>382099</v>
      </c>
      <c r="E14" s="262">
        <v>0</v>
      </c>
      <c r="F14" s="112"/>
      <c r="G14" s="563"/>
      <c r="H14" s="563"/>
    </row>
    <row r="15" spans="2:8" ht="21" customHeight="1">
      <c r="B15" s="120" t="s">
        <v>6</v>
      </c>
      <c r="C15" s="126" t="s">
        <v>701</v>
      </c>
      <c r="D15" s="261">
        <v>12682088</v>
      </c>
      <c r="E15" s="262">
        <v>0</v>
      </c>
      <c r="F15" s="112"/>
    </row>
    <row r="16" spans="2:8" ht="21" customHeight="1" thickBot="1">
      <c r="B16" s="452" t="s">
        <v>10</v>
      </c>
      <c r="C16" s="453"/>
      <c r="D16" s="446">
        <v>15403792</v>
      </c>
      <c r="E16" s="446">
        <v>37184605</v>
      </c>
    </row>
    <row r="17" spans="2:5">
      <c r="B17" s="103"/>
      <c r="C17" s="103"/>
      <c r="D17" s="103"/>
      <c r="E17" s="103"/>
    </row>
    <row r="18" spans="2:5">
      <c r="B18" s="103"/>
      <c r="C18" s="103"/>
      <c r="D18" s="6"/>
      <c r="E18" s="6"/>
    </row>
    <row r="20" spans="2:5">
      <c r="E20" s="104"/>
    </row>
    <row r="21" spans="2:5">
      <c r="D21" s="124"/>
    </row>
    <row r="22" spans="2:5">
      <c r="D22" s="124"/>
    </row>
    <row r="23" spans="2:5">
      <c r="D23" s="124"/>
    </row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92D050"/>
  </sheetPr>
  <dimension ref="B1:H37"/>
  <sheetViews>
    <sheetView showGridLines="0" topLeftCell="A7" workbookViewId="0">
      <selection activeCell="D4" sqref="D4:D19"/>
    </sheetView>
  </sheetViews>
  <sheetFormatPr baseColWidth="10" defaultColWidth="11.42578125" defaultRowHeight="10.5"/>
  <cols>
    <col min="1" max="1" width="9.7109375" style="103" customWidth="1"/>
    <col min="2" max="2" width="42.7109375" style="103" customWidth="1"/>
    <col min="3" max="3" width="8.85546875" style="103" bestFit="1" customWidth="1"/>
    <col min="4" max="4" width="14.7109375" style="103" customWidth="1"/>
    <col min="5" max="5" width="13.7109375" style="103" customWidth="1"/>
    <col min="6" max="6" width="11.42578125" style="103"/>
    <col min="7" max="7" width="15.5703125" style="103" bestFit="1" customWidth="1"/>
    <col min="8" max="16384" width="11.42578125" style="103"/>
  </cols>
  <sheetData>
    <row r="1" spans="2:8" ht="11.25" thickBot="1">
      <c r="B1" s="11"/>
      <c r="C1" s="13"/>
      <c r="D1" s="13"/>
      <c r="E1" s="13"/>
    </row>
    <row r="2" spans="2:8" ht="20.25" customHeight="1">
      <c r="B2" s="1303" t="s">
        <v>703</v>
      </c>
      <c r="C2" s="1391" t="s">
        <v>531</v>
      </c>
      <c r="D2" s="538">
        <v>43100</v>
      </c>
      <c r="E2" s="539">
        <v>42735</v>
      </c>
    </row>
    <row r="3" spans="2:8" ht="20.25" customHeight="1">
      <c r="B3" s="1304"/>
      <c r="C3" s="1392"/>
      <c r="D3" s="540" t="s">
        <v>375</v>
      </c>
      <c r="E3" s="541" t="s">
        <v>375</v>
      </c>
      <c r="G3" s="1199"/>
      <c r="H3" s="1199"/>
    </row>
    <row r="4" spans="2:8" s="1199" customFormat="1" ht="20.25" customHeight="1" thickBot="1">
      <c r="B4" s="1200" t="s">
        <v>704</v>
      </c>
      <c r="C4" s="1201" t="s">
        <v>87</v>
      </c>
      <c r="D4" s="1264">
        <v>35332618</v>
      </c>
      <c r="E4" s="745">
        <v>32684801</v>
      </c>
      <c r="G4" s="1202"/>
    </row>
    <row r="5" spans="2:8" s="1199" customFormat="1" ht="20.25" customHeight="1" thickBot="1">
      <c r="B5" s="1200" t="s">
        <v>705</v>
      </c>
      <c r="C5" s="1201" t="s">
        <v>87</v>
      </c>
      <c r="D5" s="1264">
        <v>27337474</v>
      </c>
      <c r="E5" s="745">
        <v>17833243</v>
      </c>
      <c r="G5" s="1202"/>
    </row>
    <row r="6" spans="2:8" s="1199" customFormat="1" ht="20.25" customHeight="1" thickBot="1">
      <c r="B6" s="1200" t="s">
        <v>705</v>
      </c>
      <c r="C6" s="1201" t="s">
        <v>88</v>
      </c>
      <c r="D6" s="1264">
        <v>166687</v>
      </c>
      <c r="E6" s="745">
        <v>98320</v>
      </c>
      <c r="G6" s="1202"/>
    </row>
    <row r="7" spans="2:8" s="1199" customFormat="1" ht="20.25" customHeight="1" thickBot="1">
      <c r="B7" s="1200" t="s">
        <v>705</v>
      </c>
      <c r="C7" s="1201" t="s">
        <v>42</v>
      </c>
      <c r="D7" s="1264">
        <v>530032</v>
      </c>
      <c r="E7" s="745">
        <v>15216</v>
      </c>
      <c r="G7" s="1202"/>
    </row>
    <row r="8" spans="2:8" ht="20.25" customHeight="1" thickBot="1">
      <c r="B8" s="115" t="s">
        <v>706</v>
      </c>
      <c r="C8" s="263" t="s">
        <v>87</v>
      </c>
      <c r="D8" s="1264">
        <v>22900714</v>
      </c>
      <c r="E8" s="745">
        <v>24706518</v>
      </c>
      <c r="G8" s="1202"/>
      <c r="H8" s="1199"/>
    </row>
    <row r="9" spans="2:8" ht="20.25" customHeight="1" thickBot="1">
      <c r="B9" s="115" t="s">
        <v>708</v>
      </c>
      <c r="C9" s="263" t="s">
        <v>87</v>
      </c>
      <c r="D9" s="1264">
        <v>14036751</v>
      </c>
      <c r="E9" s="745">
        <v>21394840</v>
      </c>
      <c r="G9" s="1202"/>
      <c r="H9" s="1199"/>
    </row>
    <row r="10" spans="2:8" ht="20.25" customHeight="1" thickBot="1">
      <c r="B10" s="115" t="s">
        <v>707</v>
      </c>
      <c r="C10" s="263" t="s">
        <v>87</v>
      </c>
      <c r="D10" s="1264">
        <v>3472936</v>
      </c>
      <c r="E10" s="745">
        <v>3156687</v>
      </c>
      <c r="G10" s="1202"/>
      <c r="H10" s="1199"/>
    </row>
    <row r="11" spans="2:8" ht="20.25" customHeight="1" thickBot="1">
      <c r="B11" s="115" t="s">
        <v>709</v>
      </c>
      <c r="C11" s="263" t="s">
        <v>87</v>
      </c>
      <c r="D11" s="1264">
        <v>1940548</v>
      </c>
      <c r="E11" s="745">
        <v>1431885</v>
      </c>
      <c r="G11" s="1202"/>
      <c r="H11" s="1199"/>
    </row>
    <row r="12" spans="2:8" ht="20.25" customHeight="1" thickBot="1">
      <c r="B12" s="115" t="s">
        <v>710</v>
      </c>
      <c r="C12" s="263" t="s">
        <v>87</v>
      </c>
      <c r="D12" s="1264">
        <v>411346</v>
      </c>
      <c r="E12" s="745">
        <v>595658</v>
      </c>
      <c r="G12" s="1202"/>
      <c r="H12" s="1199"/>
    </row>
    <row r="13" spans="2:8" ht="22.5" customHeight="1" thickBot="1">
      <c r="B13" s="422" t="s">
        <v>711</v>
      </c>
      <c r="C13" s="423"/>
      <c r="D13" s="1276">
        <v>106129106</v>
      </c>
      <c r="E13" s="423">
        <v>101917168</v>
      </c>
      <c r="G13" s="1203"/>
      <c r="H13" s="1203"/>
    </row>
    <row r="14" spans="2:8" ht="20.25" customHeight="1" thickBot="1">
      <c r="B14" s="115" t="s">
        <v>712</v>
      </c>
      <c r="C14" s="263" t="s">
        <v>87</v>
      </c>
      <c r="D14" s="1264">
        <v>727838</v>
      </c>
      <c r="E14" s="228">
        <v>698095</v>
      </c>
      <c r="G14" s="1199"/>
      <c r="H14" s="1203"/>
    </row>
    <row r="15" spans="2:8" ht="20.25" customHeight="1" thickBot="1">
      <c r="B15" s="115" t="s">
        <v>713</v>
      </c>
      <c r="C15" s="263" t="s">
        <v>87</v>
      </c>
      <c r="D15" s="1264">
        <v>183842</v>
      </c>
      <c r="E15" s="228">
        <v>180917</v>
      </c>
      <c r="G15" s="1199"/>
      <c r="H15" s="1203"/>
    </row>
    <row r="16" spans="2:8" ht="20.25" customHeight="1" thickBot="1">
      <c r="B16" s="115" t="s">
        <v>714</v>
      </c>
      <c r="C16" s="263" t="s">
        <v>87</v>
      </c>
      <c r="D16" s="1264">
        <v>70395</v>
      </c>
      <c r="E16" s="228">
        <v>70396</v>
      </c>
      <c r="G16" s="1199"/>
      <c r="H16" s="1203"/>
    </row>
    <row r="17" spans="2:8" ht="22.5" customHeight="1" thickBot="1">
      <c r="B17" s="422" t="s">
        <v>715</v>
      </c>
      <c r="C17" s="423"/>
      <c r="D17" s="1277">
        <v>982075</v>
      </c>
      <c r="E17" s="424">
        <v>949408</v>
      </c>
      <c r="G17" s="1203"/>
      <c r="H17" s="1199"/>
    </row>
    <row r="18" spans="2:8" ht="12.75" customHeight="1" thickBot="1">
      <c r="B18" s="115"/>
      <c r="C18" s="263"/>
      <c r="D18" s="1278"/>
      <c r="E18" s="228"/>
    </row>
    <row r="19" spans="2:8" ht="22.5" customHeight="1" thickBot="1">
      <c r="B19" s="408" t="s">
        <v>716</v>
      </c>
      <c r="C19" s="409"/>
      <c r="D19" s="1276">
        <v>107111181</v>
      </c>
      <c r="E19" s="410">
        <v>102866576</v>
      </c>
    </row>
    <row r="20" spans="2:8" ht="18.75" customHeight="1"/>
    <row r="21" spans="2:8" ht="18.75" customHeight="1"/>
    <row r="22" spans="2:8" ht="22.5" customHeight="1">
      <c r="D22" s="104"/>
    </row>
    <row r="23" spans="2:8" ht="19.5" customHeight="1"/>
    <row r="24" spans="2:8" ht="28.5" customHeight="1"/>
    <row r="25" spans="2:8" ht="19.5" customHeight="1"/>
    <row r="26" spans="2:8" ht="19.5" customHeight="1"/>
    <row r="27" spans="2:8" ht="19.5" customHeight="1"/>
    <row r="28" spans="2:8" ht="19.5" customHeight="1"/>
    <row r="29" spans="2:8" ht="19.5" customHeight="1"/>
    <row r="30" spans="2:8" ht="19.5" customHeight="1"/>
    <row r="31" spans="2:8" s="106" customFormat="1" ht="13.5" customHeight="1"/>
    <row r="32" spans="2:8" s="106" customFormat="1" ht="15" customHeight="1"/>
    <row r="33" ht="18" customHeight="1"/>
    <row r="34" ht="18" customHeight="1"/>
    <row r="35" ht="18" customHeight="1"/>
    <row r="36" ht="18" customHeight="1"/>
    <row r="37" ht="18" customHeight="1"/>
  </sheetData>
  <mergeCells count="2">
    <mergeCell ref="C2:C3"/>
    <mergeCell ref="B2:B3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4"/>
  <sheetViews>
    <sheetView showGridLines="0" topLeftCell="A36" workbookViewId="0">
      <selection activeCell="C19" sqref="C19"/>
    </sheetView>
  </sheetViews>
  <sheetFormatPr baseColWidth="10" defaultColWidth="11.42578125" defaultRowHeight="15"/>
  <cols>
    <col min="1" max="1" width="11.42578125" style="293"/>
    <col min="2" max="2" width="36.42578125" style="292" bestFit="1" customWidth="1"/>
    <col min="3" max="6" width="13.7109375" style="292" customWidth="1"/>
    <col min="7" max="16384" width="11.42578125" style="293"/>
  </cols>
  <sheetData>
    <row r="1" spans="1:6" ht="15.75" thickBot="1"/>
    <row r="2" spans="1:6">
      <c r="B2" s="1393" t="s">
        <v>717</v>
      </c>
      <c r="C2" s="1396">
        <v>43100</v>
      </c>
      <c r="D2" s="1396"/>
      <c r="E2" s="1396"/>
      <c r="F2" s="1397"/>
    </row>
    <row r="3" spans="1:6">
      <c r="B3" s="1394"/>
      <c r="C3" s="790" t="s">
        <v>718</v>
      </c>
      <c r="D3" s="790" t="s">
        <v>719</v>
      </c>
      <c r="E3" s="790" t="s">
        <v>720</v>
      </c>
      <c r="F3" s="791" t="s">
        <v>196</v>
      </c>
    </row>
    <row r="4" spans="1:6">
      <c r="B4" s="1395"/>
      <c r="C4" s="790" t="s">
        <v>375</v>
      </c>
      <c r="D4" s="790" t="s">
        <v>375</v>
      </c>
      <c r="E4" s="790" t="s">
        <v>375</v>
      </c>
      <c r="F4" s="790" t="s">
        <v>375</v>
      </c>
    </row>
    <row r="5" spans="1:6">
      <c r="A5" s="294"/>
      <c r="B5" s="1218" t="s">
        <v>721</v>
      </c>
      <c r="C5" s="1198">
        <v>5073112</v>
      </c>
      <c r="D5" s="1198">
        <v>12583597</v>
      </c>
      <c r="E5" s="1198">
        <v>532266</v>
      </c>
      <c r="F5" s="792">
        <v>18188975</v>
      </c>
    </row>
    <row r="6" spans="1:6">
      <c r="B6" s="720" t="s">
        <v>722</v>
      </c>
      <c r="C6" s="1198">
        <v>132107</v>
      </c>
      <c r="D6" s="1198">
        <v>0</v>
      </c>
      <c r="E6" s="1198">
        <v>0</v>
      </c>
      <c r="F6" s="792">
        <v>132107</v>
      </c>
    </row>
    <row r="7" spans="1:6" ht="15" customHeight="1">
      <c r="B7" s="720" t="s">
        <v>723</v>
      </c>
      <c r="C7" s="1198">
        <v>0</v>
      </c>
      <c r="D7" s="1198">
        <v>11330</v>
      </c>
      <c r="E7" s="1198">
        <v>0</v>
      </c>
      <c r="F7" s="792">
        <v>11330</v>
      </c>
    </row>
    <row r="8" spans="1:6">
      <c r="B8" s="720" t="s">
        <v>724</v>
      </c>
      <c r="C8" s="1198">
        <v>0</v>
      </c>
      <c r="D8" s="1198">
        <v>0</v>
      </c>
      <c r="E8" s="1198">
        <v>0</v>
      </c>
      <c r="F8" s="792">
        <v>0</v>
      </c>
    </row>
    <row r="9" spans="1:6">
      <c r="B9" s="720" t="s">
        <v>725</v>
      </c>
      <c r="C9" s="1198">
        <v>3642509</v>
      </c>
      <c r="D9" s="1198">
        <v>0</v>
      </c>
      <c r="E9" s="1198">
        <v>0</v>
      </c>
      <c r="F9" s="792">
        <v>3642509</v>
      </c>
    </row>
    <row r="10" spans="1:6" hidden="1">
      <c r="B10" s="720" t="s">
        <v>200</v>
      </c>
      <c r="C10" s="721"/>
      <c r="D10" s="721">
        <v>0</v>
      </c>
      <c r="E10" s="721">
        <v>0</v>
      </c>
      <c r="F10" s="792">
        <v>0</v>
      </c>
    </row>
    <row r="11" spans="1:6" s="295" customFormat="1" ht="15.75" thickBot="1">
      <c r="B11" s="528" t="s">
        <v>2</v>
      </c>
      <c r="C11" s="529">
        <v>8847728</v>
      </c>
      <c r="D11" s="529">
        <v>12594927</v>
      </c>
      <c r="E11" s="529">
        <v>532266</v>
      </c>
      <c r="F11" s="793">
        <v>21974921</v>
      </c>
    </row>
    <row r="12" spans="1:6" ht="15.75" thickBot="1"/>
    <row r="13" spans="1:6">
      <c r="B13" s="1393" t="s">
        <v>726</v>
      </c>
      <c r="C13" s="1396">
        <v>43100</v>
      </c>
      <c r="D13" s="1396"/>
      <c r="E13" s="1396"/>
      <c r="F13" s="1397"/>
    </row>
    <row r="14" spans="1:6">
      <c r="B14" s="1394"/>
      <c r="C14" s="790" t="s">
        <v>718</v>
      </c>
      <c r="D14" s="790" t="s">
        <v>719</v>
      </c>
      <c r="E14" s="790" t="s">
        <v>720</v>
      </c>
      <c r="F14" s="791" t="s">
        <v>196</v>
      </c>
    </row>
    <row r="15" spans="1:6">
      <c r="B15" s="1395"/>
      <c r="C15" s="790" t="s">
        <v>375</v>
      </c>
      <c r="D15" s="790" t="s">
        <v>375</v>
      </c>
      <c r="E15" s="790" t="s">
        <v>375</v>
      </c>
      <c r="F15" s="790" t="s">
        <v>375</v>
      </c>
    </row>
    <row r="16" spans="1:6">
      <c r="B16" s="720" t="s">
        <v>727</v>
      </c>
      <c r="C16" s="1198">
        <v>68501</v>
      </c>
      <c r="D16" s="1198">
        <v>2477956</v>
      </c>
      <c r="E16" s="1198">
        <v>46012</v>
      </c>
      <c r="F16" s="792">
        <v>2592469</v>
      </c>
    </row>
    <row r="17" spans="2:6">
      <c r="B17" s="720" t="s">
        <v>728</v>
      </c>
      <c r="C17" s="1198">
        <v>1861175</v>
      </c>
      <c r="D17" s="1198">
        <v>1101558</v>
      </c>
      <c r="E17" s="1198">
        <v>2863</v>
      </c>
      <c r="F17" s="792">
        <v>2965596</v>
      </c>
    </row>
    <row r="18" spans="2:6">
      <c r="B18" s="720" t="s">
        <v>729</v>
      </c>
      <c r="C18" s="1198">
        <v>276955</v>
      </c>
      <c r="D18" s="1198">
        <v>50860</v>
      </c>
      <c r="E18" s="1198">
        <v>14</v>
      </c>
      <c r="F18" s="792">
        <v>327829</v>
      </c>
    </row>
    <row r="19" spans="2:6">
      <c r="B19" s="720" t="s">
        <v>724</v>
      </c>
      <c r="C19" s="1198">
        <v>0</v>
      </c>
      <c r="D19" s="1198">
        <v>0</v>
      </c>
      <c r="E19" s="1198">
        <v>0</v>
      </c>
      <c r="F19" s="792">
        <v>0</v>
      </c>
    </row>
    <row r="20" spans="2:6">
      <c r="B20" s="720" t="s">
        <v>725</v>
      </c>
      <c r="C20" s="1198">
        <v>8109</v>
      </c>
      <c r="D20" s="1198">
        <v>14363</v>
      </c>
      <c r="E20" s="1198">
        <v>39</v>
      </c>
      <c r="F20" s="792">
        <v>22511</v>
      </c>
    </row>
    <row r="21" spans="2:6">
      <c r="B21" s="720" t="s">
        <v>730</v>
      </c>
      <c r="C21" s="1198">
        <v>0</v>
      </c>
      <c r="D21" s="1198">
        <v>150849</v>
      </c>
      <c r="E21" s="1198">
        <v>18</v>
      </c>
      <c r="F21" s="792">
        <v>150867</v>
      </c>
    </row>
    <row r="22" spans="2:6" s="295" customFormat="1" ht="15.75" thickBot="1">
      <c r="B22" s="528" t="s">
        <v>2</v>
      </c>
      <c r="C22" s="794">
        <v>2214740</v>
      </c>
      <c r="D22" s="794">
        <v>3795586</v>
      </c>
      <c r="E22" s="794">
        <v>48946</v>
      </c>
      <c r="F22" s="530">
        <v>6059272</v>
      </c>
    </row>
    <row r="23" spans="2:6" ht="15.75" thickBot="1"/>
    <row r="24" spans="2:6">
      <c r="B24" s="1393" t="s">
        <v>717</v>
      </c>
      <c r="C24" s="1396">
        <v>42735</v>
      </c>
      <c r="D24" s="1396"/>
      <c r="E24" s="1396"/>
      <c r="F24" s="1397"/>
    </row>
    <row r="25" spans="2:6">
      <c r="B25" s="1394"/>
      <c r="C25" s="790" t="s">
        <v>718</v>
      </c>
      <c r="D25" s="790" t="s">
        <v>719</v>
      </c>
      <c r="E25" s="790" t="s">
        <v>720</v>
      </c>
      <c r="F25" s="791" t="s">
        <v>196</v>
      </c>
    </row>
    <row r="26" spans="2:6">
      <c r="B26" s="1395"/>
      <c r="C26" s="790" t="s">
        <v>375</v>
      </c>
      <c r="D26" s="790" t="s">
        <v>375</v>
      </c>
      <c r="E26" s="790" t="s">
        <v>375</v>
      </c>
      <c r="F26" s="790" t="s">
        <v>375</v>
      </c>
    </row>
    <row r="27" spans="2:6">
      <c r="B27" s="720" t="s">
        <v>727</v>
      </c>
      <c r="C27" s="1198">
        <v>2846280</v>
      </c>
      <c r="D27" s="1198">
        <v>9632502</v>
      </c>
      <c r="E27" s="969">
        <v>27674</v>
      </c>
      <c r="F27" s="722">
        <v>12506456</v>
      </c>
    </row>
    <row r="28" spans="2:6">
      <c r="B28" s="720" t="s">
        <v>728</v>
      </c>
      <c r="C28" s="1198">
        <v>174050</v>
      </c>
      <c r="D28" s="1198">
        <v>408025</v>
      </c>
      <c r="E28" s="972">
        <v>0</v>
      </c>
      <c r="F28" s="722">
        <v>582075</v>
      </c>
    </row>
    <row r="29" spans="2:6" hidden="1">
      <c r="B29" s="720" t="s">
        <v>197</v>
      </c>
      <c r="C29" s="721">
        <v>0</v>
      </c>
      <c r="D29" s="721">
        <v>0</v>
      </c>
      <c r="E29" s="721">
        <v>0</v>
      </c>
      <c r="F29" s="722">
        <v>0</v>
      </c>
    </row>
    <row r="30" spans="2:6" hidden="1">
      <c r="B30" s="720" t="s">
        <v>198</v>
      </c>
      <c r="C30" s="721">
        <v>0</v>
      </c>
      <c r="D30" s="721">
        <v>0</v>
      </c>
      <c r="E30" s="721">
        <v>0</v>
      </c>
      <c r="F30" s="722">
        <v>0</v>
      </c>
    </row>
    <row r="31" spans="2:6" hidden="1">
      <c r="B31" s="720" t="s">
        <v>199</v>
      </c>
      <c r="C31" s="721">
        <v>0</v>
      </c>
      <c r="D31" s="721">
        <v>0</v>
      </c>
      <c r="E31" s="721">
        <v>0</v>
      </c>
      <c r="F31" s="722">
        <v>0</v>
      </c>
    </row>
    <row r="32" spans="2:6" hidden="1">
      <c r="B32" s="720" t="s">
        <v>200</v>
      </c>
      <c r="C32" s="721">
        <v>0</v>
      </c>
      <c r="D32" s="721">
        <v>0</v>
      </c>
      <c r="E32" s="721">
        <v>0</v>
      </c>
      <c r="F32" s="722">
        <v>0</v>
      </c>
    </row>
    <row r="33" spans="2:6" s="295" customFormat="1" ht="15.75" thickBot="1">
      <c r="B33" s="528" t="s">
        <v>2</v>
      </c>
      <c r="C33" s="529">
        <v>3020330</v>
      </c>
      <c r="D33" s="529">
        <v>10040527</v>
      </c>
      <c r="E33" s="529">
        <v>27674</v>
      </c>
      <c r="F33" s="616">
        <v>13088531</v>
      </c>
    </row>
    <row r="34" spans="2:6" ht="15.75" thickBot="1"/>
    <row r="35" spans="2:6">
      <c r="B35" s="1393" t="s">
        <v>726</v>
      </c>
      <c r="C35" s="1396">
        <v>42735</v>
      </c>
      <c r="D35" s="1396"/>
      <c r="E35" s="1396"/>
      <c r="F35" s="1397"/>
    </row>
    <row r="36" spans="2:6">
      <c r="B36" s="1394"/>
      <c r="C36" s="790" t="s">
        <v>718</v>
      </c>
      <c r="D36" s="790" t="s">
        <v>719</v>
      </c>
      <c r="E36" s="790" t="s">
        <v>720</v>
      </c>
      <c r="F36" s="791" t="s">
        <v>196</v>
      </c>
    </row>
    <row r="37" spans="2:6">
      <c r="B37" s="1395"/>
      <c r="C37" s="790" t="s">
        <v>375</v>
      </c>
      <c r="D37" s="790" t="s">
        <v>375</v>
      </c>
      <c r="E37" s="790" t="s">
        <v>375</v>
      </c>
      <c r="F37" s="790" t="s">
        <v>375</v>
      </c>
    </row>
    <row r="38" spans="2:6">
      <c r="B38" s="720" t="s">
        <v>727</v>
      </c>
      <c r="C38" s="1198">
        <v>78014</v>
      </c>
      <c r="D38" s="1198">
        <v>1769434</v>
      </c>
      <c r="E38" s="969">
        <v>40833</v>
      </c>
      <c r="F38" s="722">
        <v>1888281</v>
      </c>
    </row>
    <row r="39" spans="2:6">
      <c r="B39" s="720" t="s">
        <v>728</v>
      </c>
      <c r="C39" s="1198">
        <v>1597188</v>
      </c>
      <c r="D39" s="1198">
        <v>333270</v>
      </c>
      <c r="E39" s="969">
        <v>9418</v>
      </c>
      <c r="F39" s="722">
        <v>1939876</v>
      </c>
    </row>
    <row r="40" spans="2:6">
      <c r="B40" s="720" t="s">
        <v>729</v>
      </c>
      <c r="C40" s="1198">
        <v>484479</v>
      </c>
      <c r="D40" s="1198">
        <v>95704</v>
      </c>
      <c r="E40" s="972">
        <v>577</v>
      </c>
      <c r="F40" s="722">
        <v>580760</v>
      </c>
    </row>
    <row r="41" spans="2:6">
      <c r="B41" s="720" t="s">
        <v>724</v>
      </c>
      <c r="C41" s="1198">
        <v>134880</v>
      </c>
      <c r="D41" s="1198">
        <v>198384</v>
      </c>
      <c r="E41" s="972">
        <v>2906</v>
      </c>
      <c r="F41" s="722">
        <v>336170</v>
      </c>
    </row>
    <row r="42" spans="2:6">
      <c r="B42" s="720" t="s">
        <v>725</v>
      </c>
      <c r="C42" s="1198">
        <v>60</v>
      </c>
      <c r="D42" s="1198">
        <v>43364</v>
      </c>
      <c r="E42" s="972">
        <v>4175</v>
      </c>
      <c r="F42" s="722">
        <v>47599</v>
      </c>
    </row>
    <row r="43" spans="2:6" ht="15.75" thickBot="1">
      <c r="B43" s="720" t="s">
        <v>730</v>
      </c>
      <c r="C43" s="973">
        <v>3791</v>
      </c>
      <c r="D43" s="970">
        <v>61771</v>
      </c>
      <c r="E43" s="971">
        <v>0</v>
      </c>
      <c r="F43" s="722">
        <v>65562</v>
      </c>
    </row>
    <row r="44" spans="2:6" s="295" customFormat="1" ht="15.75" thickBot="1">
      <c r="B44" s="528" t="s">
        <v>2</v>
      </c>
      <c r="C44" s="529">
        <v>2298412</v>
      </c>
      <c r="D44" s="529">
        <v>2501927</v>
      </c>
      <c r="E44" s="529">
        <v>57909</v>
      </c>
      <c r="F44" s="616">
        <v>4858248</v>
      </c>
    </row>
  </sheetData>
  <mergeCells count="8">
    <mergeCell ref="B35:B37"/>
    <mergeCell ref="C35:F35"/>
    <mergeCell ref="B2:B4"/>
    <mergeCell ref="C2:F2"/>
    <mergeCell ref="B13:B15"/>
    <mergeCell ref="C13:F13"/>
    <mergeCell ref="B24:B26"/>
    <mergeCell ref="C24:F2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92D050"/>
  </sheetPr>
  <dimension ref="B1:J22"/>
  <sheetViews>
    <sheetView showGridLines="0" workbookViewId="0">
      <selection activeCell="B2" sqref="B2:D13"/>
    </sheetView>
  </sheetViews>
  <sheetFormatPr baseColWidth="10" defaultColWidth="11.42578125" defaultRowHeight="10.5"/>
  <cols>
    <col min="1" max="1" width="10.7109375" style="103" customWidth="1"/>
    <col min="2" max="2" width="43.28515625" style="103" bestFit="1" customWidth="1"/>
    <col min="3" max="3" width="13.7109375" style="103" customWidth="1"/>
    <col min="4" max="4" width="14.42578125" style="103" customWidth="1"/>
    <col min="5" max="5" width="1.7109375" style="103" customWidth="1"/>
    <col min="6" max="6" width="11.42578125" style="103"/>
    <col min="7" max="7" width="11.42578125" style="104"/>
    <col min="8" max="16384" width="11.42578125" style="103"/>
  </cols>
  <sheetData>
    <row r="1" spans="2:10" ht="11.25" thickBot="1"/>
    <row r="2" spans="2:10" ht="15" customHeight="1">
      <c r="B2" s="1398"/>
      <c r="C2" s="1400">
        <v>43100</v>
      </c>
      <c r="D2" s="1401"/>
    </row>
    <row r="3" spans="2:10">
      <c r="B3" s="1399"/>
      <c r="C3" s="542" t="s">
        <v>731</v>
      </c>
      <c r="D3" s="543" t="s">
        <v>732</v>
      </c>
    </row>
    <row r="4" spans="2:10" ht="13.5" customHeight="1">
      <c r="B4" s="1399"/>
      <c r="C4" s="544" t="s">
        <v>375</v>
      </c>
      <c r="D4" s="545" t="s">
        <v>375</v>
      </c>
    </row>
    <row r="5" spans="2:10" ht="18" customHeight="1">
      <c r="B5" s="239" t="s">
        <v>733</v>
      </c>
      <c r="C5" s="240"/>
      <c r="D5" s="241"/>
    </row>
    <row r="6" spans="2:10" ht="18" customHeight="1">
      <c r="B6" s="401" t="s">
        <v>734</v>
      </c>
      <c r="C6" s="402">
        <v>15403792</v>
      </c>
      <c r="D6" s="403">
        <v>15403792</v>
      </c>
      <c r="F6"/>
      <c r="G6"/>
      <c r="H6"/>
      <c r="I6"/>
      <c r="J6"/>
    </row>
    <row r="7" spans="2:10" ht="18" customHeight="1">
      <c r="B7" s="242" t="s">
        <v>735</v>
      </c>
      <c r="C7" s="243">
        <v>12682088</v>
      </c>
      <c r="D7" s="244">
        <v>12682088</v>
      </c>
      <c r="F7"/>
      <c r="G7"/>
      <c r="H7"/>
      <c r="I7"/>
      <c r="J7"/>
    </row>
    <row r="8" spans="2:10" ht="18" customHeight="1">
      <c r="B8" s="242" t="s">
        <v>736</v>
      </c>
      <c r="C8" s="243">
        <v>2721704</v>
      </c>
      <c r="D8" s="244">
        <v>2721704</v>
      </c>
      <c r="F8"/>
      <c r="G8"/>
      <c r="H8"/>
      <c r="I8"/>
      <c r="J8"/>
    </row>
    <row r="9" spans="2:10" ht="18" customHeight="1">
      <c r="B9" s="245" t="s">
        <v>395</v>
      </c>
      <c r="C9" s="246"/>
      <c r="D9" s="247"/>
      <c r="E9" s="6"/>
      <c r="F9"/>
      <c r="G9"/>
      <c r="H9"/>
      <c r="I9"/>
      <c r="J9"/>
    </row>
    <row r="10" spans="2:10" ht="18" customHeight="1">
      <c r="B10" s="401" t="s">
        <v>737</v>
      </c>
      <c r="C10" s="402">
        <v>866023519</v>
      </c>
      <c r="D10" s="403">
        <v>914128319</v>
      </c>
      <c r="F10"/>
      <c r="G10"/>
      <c r="H10"/>
      <c r="I10"/>
      <c r="J10"/>
    </row>
    <row r="11" spans="2:10" ht="18" customHeight="1">
      <c r="B11" s="242" t="s">
        <v>738</v>
      </c>
      <c r="C11" s="243">
        <v>96172482</v>
      </c>
      <c r="D11" s="244">
        <v>97493201</v>
      </c>
      <c r="E11" s="104"/>
      <c r="F11"/>
      <c r="G11"/>
      <c r="H11"/>
      <c r="I11"/>
      <c r="J11"/>
    </row>
    <row r="12" spans="2:10" ht="18" customHeight="1">
      <c r="B12" s="242" t="s">
        <v>739</v>
      </c>
      <c r="C12" s="864">
        <v>586097978</v>
      </c>
      <c r="D12" s="865">
        <v>632882059</v>
      </c>
      <c r="E12" s="104"/>
      <c r="F12"/>
      <c r="G12"/>
      <c r="H12"/>
      <c r="I12"/>
      <c r="J12"/>
    </row>
    <row r="13" spans="2:10" ht="18" customHeight="1" thickBot="1">
      <c r="B13" s="1110" t="s">
        <v>740</v>
      </c>
      <c r="C13" s="1111">
        <v>183753059</v>
      </c>
      <c r="D13" s="1112">
        <v>183753059</v>
      </c>
      <c r="E13" s="104"/>
      <c r="F13" s="1063"/>
      <c r="G13" s="1063"/>
      <c r="H13" s="1063"/>
      <c r="I13" s="1063"/>
      <c r="J13" s="1063"/>
    </row>
    <row r="14" spans="2:10" ht="18" hidden="1" customHeight="1" thickBot="1">
      <c r="B14" s="1107" t="s">
        <v>305</v>
      </c>
      <c r="C14" s="1108"/>
      <c r="D14" s="1109"/>
      <c r="E14" s="104"/>
      <c r="F14"/>
      <c r="G14"/>
      <c r="H14"/>
      <c r="I14"/>
      <c r="J14"/>
    </row>
    <row r="15" spans="2:10" ht="18" hidden="1" customHeight="1" thickBot="1">
      <c r="B15" s="248"/>
      <c r="C15" s="249"/>
      <c r="D15" s="249"/>
      <c r="F15"/>
      <c r="G15"/>
      <c r="H15"/>
      <c r="I15"/>
      <c r="J15"/>
    </row>
    <row r="16" spans="2:10" ht="18" hidden="1" customHeight="1" thickBot="1">
      <c r="B16" s="250" t="s">
        <v>108</v>
      </c>
      <c r="C16" s="251" t="e">
        <v>#REF!</v>
      </c>
      <c r="D16" s="251" t="e">
        <v>#REF!</v>
      </c>
      <c r="E16" s="6"/>
      <c r="F16"/>
      <c r="G16"/>
      <c r="H16"/>
      <c r="I16"/>
      <c r="J16"/>
    </row>
    <row r="17" spans="2:10" ht="18" hidden="1" customHeight="1" thickBot="1">
      <c r="B17" s="252" t="s">
        <v>107</v>
      </c>
      <c r="C17" s="253" t="e">
        <v>#REF!</v>
      </c>
      <c r="D17" s="253" t="e">
        <v>#REF!</v>
      </c>
      <c r="E17" s="6"/>
      <c r="F17"/>
      <c r="G17"/>
      <c r="H17"/>
      <c r="I17"/>
      <c r="J17"/>
    </row>
    <row r="18" spans="2:10" ht="15">
      <c r="F18"/>
      <c r="G18"/>
      <c r="H18"/>
      <c r="I18"/>
      <c r="J18"/>
    </row>
    <row r="19" spans="2:10" ht="19.5" customHeight="1">
      <c r="F19"/>
      <c r="G19"/>
      <c r="H19"/>
      <c r="I19"/>
      <c r="J19"/>
    </row>
    <row r="20" spans="2:10" s="106" customFormat="1" ht="15" customHeight="1">
      <c r="F20"/>
      <c r="G20"/>
      <c r="H20"/>
      <c r="I20"/>
      <c r="J20"/>
    </row>
    <row r="21" spans="2:10" s="106" customFormat="1" ht="15" customHeight="1">
      <c r="G21" s="999"/>
    </row>
    <row r="22" spans="2:10" ht="22.5" customHeight="1"/>
  </sheetData>
  <mergeCells count="2">
    <mergeCell ref="B2:B4"/>
    <mergeCell ref="C2: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92D050"/>
    <pageSetUpPr fitToPage="1"/>
  </sheetPr>
  <dimension ref="A1:E37"/>
  <sheetViews>
    <sheetView showGridLines="0" topLeftCell="A19" workbookViewId="0">
      <selection activeCell="D6" sqref="D6:D7"/>
    </sheetView>
  </sheetViews>
  <sheetFormatPr baseColWidth="10" defaultColWidth="11.42578125" defaultRowHeight="10.5"/>
  <cols>
    <col min="1" max="1" width="10.42578125" style="68" customWidth="1"/>
    <col min="2" max="2" width="57.42578125" style="69" customWidth="1"/>
    <col min="3" max="3" width="4.7109375" style="69" bestFit="1" customWidth="1"/>
    <col min="4" max="4" width="12.85546875" style="69" customWidth="1"/>
    <col min="5" max="5" width="12.28515625" style="69" bestFit="1" customWidth="1"/>
    <col min="6" max="16384" width="11.42578125" style="68"/>
  </cols>
  <sheetData>
    <row r="1" spans="1:5" s="69" customFormat="1" ht="11.25" thickBot="1">
      <c r="A1" s="68"/>
    </row>
    <row r="2" spans="1:5" s="69" customFormat="1" ht="20.25" customHeight="1">
      <c r="A2" s="70"/>
      <c r="B2" s="1285" t="s">
        <v>393</v>
      </c>
      <c r="C2" s="1287" t="s">
        <v>374</v>
      </c>
      <c r="D2" s="336">
        <v>43100</v>
      </c>
      <c r="E2" s="337">
        <v>42735</v>
      </c>
    </row>
    <row r="3" spans="1:5" s="69" customFormat="1" ht="9.75" customHeight="1">
      <c r="A3" s="68"/>
      <c r="B3" s="1286"/>
      <c r="C3" s="1288"/>
      <c r="D3" s="338" t="s">
        <v>375</v>
      </c>
      <c r="E3" s="339" t="s">
        <v>375</v>
      </c>
    </row>
    <row r="4" spans="1:5" s="69" customFormat="1" ht="18" customHeight="1">
      <c r="A4" s="68"/>
      <c r="B4" s="71" t="s">
        <v>394</v>
      </c>
      <c r="C4" s="78"/>
      <c r="D4" s="53"/>
      <c r="E4" s="54"/>
    </row>
    <row r="5" spans="1:5" ht="18" customHeight="1">
      <c r="A5" s="74"/>
      <c r="B5" s="51" t="s">
        <v>395</v>
      </c>
      <c r="C5" s="52">
        <v>8</v>
      </c>
      <c r="D5" s="53">
        <v>63045352</v>
      </c>
      <c r="E5" s="54">
        <v>43629749</v>
      </c>
    </row>
    <row r="6" spans="1:5" ht="18" customHeight="1" thickBot="1">
      <c r="A6" s="74"/>
      <c r="B6" s="51" t="s">
        <v>396</v>
      </c>
      <c r="C6" s="52">
        <v>8</v>
      </c>
      <c r="D6" s="1264">
        <v>106129106</v>
      </c>
      <c r="E6" s="54">
        <v>101917169</v>
      </c>
    </row>
    <row r="7" spans="1:5" ht="18" customHeight="1" thickBot="1">
      <c r="A7" s="74"/>
      <c r="B7" s="51" t="s">
        <v>397</v>
      </c>
      <c r="C7" s="52">
        <v>9</v>
      </c>
      <c r="D7" s="1264">
        <v>43591633</v>
      </c>
      <c r="E7" s="54">
        <v>38225005</v>
      </c>
    </row>
    <row r="8" spans="1:5" ht="18" customHeight="1">
      <c r="A8" s="74"/>
      <c r="B8" s="51" t="s">
        <v>398</v>
      </c>
      <c r="C8" s="52">
        <v>15</v>
      </c>
      <c r="D8" s="53">
        <v>2603819</v>
      </c>
      <c r="E8" s="54">
        <v>2628225</v>
      </c>
    </row>
    <row r="9" spans="1:5" ht="18" customHeight="1">
      <c r="A9" s="74"/>
      <c r="B9" s="51" t="s">
        <v>399</v>
      </c>
      <c r="C9" s="52"/>
      <c r="D9" s="53">
        <v>12639</v>
      </c>
      <c r="E9" s="54">
        <v>2857217</v>
      </c>
    </row>
    <row r="10" spans="1:5" ht="18" customHeight="1">
      <c r="A10" s="74"/>
      <c r="B10" s="51" t="s">
        <v>400</v>
      </c>
      <c r="C10" s="52">
        <v>19</v>
      </c>
      <c r="D10" s="53">
        <v>5473412</v>
      </c>
      <c r="E10" s="54">
        <v>5378546</v>
      </c>
    </row>
    <row r="11" spans="1:5" ht="18" customHeight="1">
      <c r="A11" s="74"/>
      <c r="B11" s="51" t="s">
        <v>401</v>
      </c>
      <c r="C11" s="52"/>
      <c r="D11" s="53">
        <v>16255942</v>
      </c>
      <c r="E11" s="54">
        <v>17295140</v>
      </c>
    </row>
    <row r="12" spans="1:5" s="69" customFormat="1" ht="27" customHeight="1">
      <c r="A12" s="68"/>
      <c r="B12" s="503" t="s">
        <v>402</v>
      </c>
      <c r="C12" s="1000"/>
      <c r="D12" s="341">
        <v>237111903</v>
      </c>
      <c r="E12" s="342">
        <v>211931051</v>
      </c>
    </row>
    <row r="13" spans="1:5" ht="9" customHeight="1">
      <c r="A13" s="74"/>
      <c r="B13" s="51"/>
      <c r="C13" s="52"/>
      <c r="D13" s="53"/>
      <c r="E13" s="54"/>
    </row>
    <row r="14" spans="1:5" s="69" customFormat="1" ht="21" customHeight="1">
      <c r="A14" s="68"/>
      <c r="B14" s="348" t="s">
        <v>403</v>
      </c>
      <c r="C14" s="499"/>
      <c r="D14" s="341">
        <v>237111903</v>
      </c>
      <c r="E14" s="342">
        <v>211931051</v>
      </c>
    </row>
    <row r="15" spans="1:5" ht="21" customHeight="1">
      <c r="B15" s="71" t="s">
        <v>404</v>
      </c>
      <c r="C15" s="78"/>
      <c r="D15" s="53"/>
      <c r="E15" s="54"/>
    </row>
    <row r="16" spans="1:5" ht="18" customHeight="1">
      <c r="A16" s="74"/>
      <c r="B16" s="51" t="s">
        <v>395</v>
      </c>
      <c r="C16" s="52">
        <v>8</v>
      </c>
      <c r="D16" s="53">
        <v>802978167</v>
      </c>
      <c r="E16" s="54">
        <v>808003406</v>
      </c>
    </row>
    <row r="17" spans="1:5" ht="18" customHeight="1">
      <c r="A17" s="74"/>
      <c r="B17" s="51" t="s">
        <v>405</v>
      </c>
      <c r="C17" s="52">
        <v>8</v>
      </c>
      <c r="D17" s="53">
        <v>982075</v>
      </c>
      <c r="E17" s="54">
        <v>949408</v>
      </c>
    </row>
    <row r="18" spans="1:5" ht="18" customHeight="1">
      <c r="B18" s="51" t="s">
        <v>398</v>
      </c>
      <c r="C18" s="52">
        <v>15</v>
      </c>
      <c r="D18" s="53">
        <v>1301105</v>
      </c>
      <c r="E18" s="54">
        <v>1277574</v>
      </c>
    </row>
    <row r="19" spans="1:5" ht="18" customHeight="1">
      <c r="B19" s="51" t="s">
        <v>406</v>
      </c>
      <c r="C19" s="52">
        <v>24</v>
      </c>
      <c r="D19" s="53">
        <v>37820849</v>
      </c>
      <c r="E19" s="54">
        <v>38150441</v>
      </c>
    </row>
    <row r="20" spans="1:5" ht="18" customHeight="1">
      <c r="B20" s="51" t="s">
        <v>400</v>
      </c>
      <c r="C20" s="52">
        <v>19</v>
      </c>
      <c r="D20" s="53">
        <v>15328801</v>
      </c>
      <c r="E20" s="54">
        <v>16032827</v>
      </c>
    </row>
    <row r="21" spans="1:5" ht="18" customHeight="1">
      <c r="B21" s="51" t="s">
        <v>401</v>
      </c>
      <c r="C21" s="52">
        <v>8</v>
      </c>
      <c r="D21" s="53">
        <v>8057759</v>
      </c>
      <c r="E21" s="54">
        <v>8592004</v>
      </c>
    </row>
    <row r="22" spans="1:5" ht="21" customHeight="1">
      <c r="B22" s="348" t="s">
        <v>407</v>
      </c>
      <c r="C22" s="499"/>
      <c r="D22" s="341">
        <v>866468756</v>
      </c>
      <c r="E22" s="342">
        <v>873005660</v>
      </c>
    </row>
    <row r="23" spans="1:5" ht="4.5" customHeight="1">
      <c r="B23" s="51"/>
      <c r="C23" s="52"/>
      <c r="D23" s="53"/>
      <c r="E23" s="54"/>
    </row>
    <row r="24" spans="1:5" ht="21" customHeight="1">
      <c r="B24" s="498" t="s">
        <v>408</v>
      </c>
      <c r="C24" s="499"/>
      <c r="D24" s="341">
        <v>1103580659</v>
      </c>
      <c r="E24" s="342">
        <v>1084936711</v>
      </c>
    </row>
    <row r="25" spans="1:5" ht="21" customHeight="1">
      <c r="B25" s="71" t="s">
        <v>409</v>
      </c>
      <c r="C25" s="59"/>
      <c r="D25" s="743"/>
      <c r="E25" s="744"/>
    </row>
    <row r="26" spans="1:5" ht="18" customHeight="1">
      <c r="B26" s="51" t="s">
        <v>410</v>
      </c>
      <c r="C26" s="52">
        <v>3</v>
      </c>
      <c r="D26" s="53">
        <v>155567354</v>
      </c>
      <c r="E26" s="54">
        <v>155567354</v>
      </c>
    </row>
    <row r="27" spans="1:5" ht="18" customHeight="1">
      <c r="B27" s="51" t="s">
        <v>411</v>
      </c>
      <c r="C27" s="52">
        <v>3</v>
      </c>
      <c r="D27" s="53">
        <v>328964934</v>
      </c>
      <c r="E27" s="54">
        <v>320491338</v>
      </c>
    </row>
    <row r="28" spans="1:5" ht="18" customHeight="1">
      <c r="B28" s="51" t="s">
        <v>412</v>
      </c>
      <c r="C28" s="52">
        <v>3</v>
      </c>
      <c r="D28" s="53">
        <v>164064038</v>
      </c>
      <c r="E28" s="54">
        <v>164064038</v>
      </c>
    </row>
    <row r="29" spans="1:5" s="69" customFormat="1" ht="18" customHeight="1">
      <c r="A29" s="68"/>
      <c r="B29" s="51" t="s">
        <v>413</v>
      </c>
      <c r="C29" s="52">
        <v>3</v>
      </c>
      <c r="D29" s="53">
        <v>-5965550</v>
      </c>
      <c r="E29" s="54">
        <v>-5965550</v>
      </c>
    </row>
    <row r="30" spans="1:5" s="69" customFormat="1" ht="21.75" customHeight="1">
      <c r="A30" s="68"/>
      <c r="B30" s="79" t="s">
        <v>414</v>
      </c>
      <c r="C30" s="52"/>
      <c r="D30" s="56">
        <v>642630776</v>
      </c>
      <c r="E30" s="57">
        <v>634157180</v>
      </c>
    </row>
    <row r="31" spans="1:5" s="69" customFormat="1" ht="21.75" customHeight="1">
      <c r="A31" s="68"/>
      <c r="B31" s="71" t="s">
        <v>415</v>
      </c>
      <c r="C31" s="52">
        <v>4</v>
      </c>
      <c r="D31" s="56">
        <v>50668701</v>
      </c>
      <c r="E31" s="57">
        <v>52725245</v>
      </c>
    </row>
    <row r="32" spans="1:5" s="69" customFormat="1" ht="18" customHeight="1">
      <c r="A32" s="68"/>
      <c r="B32" s="348" t="s">
        <v>416</v>
      </c>
      <c r="C32" s="502"/>
      <c r="D32" s="341">
        <v>693299477</v>
      </c>
      <c r="E32" s="342">
        <v>686882425</v>
      </c>
    </row>
    <row r="33" spans="1:5" ht="11.25" customHeight="1">
      <c r="B33" s="51"/>
      <c r="C33" s="52"/>
      <c r="D33" s="53"/>
      <c r="E33" s="54"/>
    </row>
    <row r="34" spans="1:5" s="69" customFormat="1" ht="20.25" customHeight="1" thickBot="1">
      <c r="A34" s="68"/>
      <c r="B34" s="500" t="s">
        <v>417</v>
      </c>
      <c r="C34" s="501"/>
      <c r="D34" s="346">
        <v>1796880136</v>
      </c>
      <c r="E34" s="347">
        <v>1771819136</v>
      </c>
    </row>
    <row r="37" spans="1:5">
      <c r="D37" s="69">
        <v>0</v>
      </c>
      <c r="E37" s="69">
        <v>0</v>
      </c>
    </row>
  </sheetData>
  <mergeCells count="2">
    <mergeCell ref="B2:B3"/>
    <mergeCell ref="C2:C3"/>
  </mergeCells>
  <pageMargins left="0.74803149606299213" right="0.74803149606299213" top="0.98425196850393704" bottom="0.98425196850393704" header="0" footer="0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92D050"/>
    <pageSetUpPr fitToPage="1"/>
  </sheetPr>
  <dimension ref="B1:I17"/>
  <sheetViews>
    <sheetView showGridLines="0" workbookViewId="0">
      <selection activeCell="I11" sqref="I11"/>
    </sheetView>
  </sheetViews>
  <sheetFormatPr baseColWidth="10" defaultColWidth="11.42578125" defaultRowHeight="10.5"/>
  <cols>
    <col min="1" max="2" width="9.85546875" style="3" customWidth="1"/>
    <col min="3" max="3" width="25.5703125" style="3" customWidth="1"/>
    <col min="4" max="4" width="10.140625" style="3" customWidth="1"/>
    <col min="5" max="5" width="26.42578125" style="3" customWidth="1"/>
    <col min="6" max="6" width="8.85546875" style="3" hidden="1" customWidth="1"/>
    <col min="7" max="7" width="11" style="3" customWidth="1"/>
    <col min="8" max="9" width="10.7109375" style="3" customWidth="1"/>
    <col min="10" max="16384" width="11.42578125" style="3"/>
  </cols>
  <sheetData>
    <row r="1" spans="2:9" ht="11.25" thickBot="1"/>
    <row r="2" spans="2:9">
      <c r="B2" s="1404" t="s">
        <v>741</v>
      </c>
      <c r="C2" s="1406" t="s">
        <v>742</v>
      </c>
      <c r="D2" s="1406" t="s">
        <v>743</v>
      </c>
      <c r="E2" s="1406" t="s">
        <v>745</v>
      </c>
      <c r="F2" s="1406" t="s">
        <v>26</v>
      </c>
      <c r="G2" s="1402" t="s">
        <v>746</v>
      </c>
      <c r="H2" s="777">
        <v>43100</v>
      </c>
      <c r="I2" s="778">
        <v>42735</v>
      </c>
    </row>
    <row r="3" spans="2:9">
      <c r="B3" s="1405"/>
      <c r="C3" s="1407"/>
      <c r="D3" s="1407"/>
      <c r="E3" s="1407"/>
      <c r="F3" s="1408"/>
      <c r="G3" s="1403"/>
      <c r="H3" s="779" t="s">
        <v>375</v>
      </c>
      <c r="I3" s="780" t="s">
        <v>375</v>
      </c>
    </row>
    <row r="4" spans="2:9" ht="18.75" thickBot="1">
      <c r="B4" s="816" t="s">
        <v>293</v>
      </c>
      <c r="C4" s="781" t="s">
        <v>294</v>
      </c>
      <c r="D4" s="782" t="s">
        <v>744</v>
      </c>
      <c r="E4" s="782" t="s">
        <v>749</v>
      </c>
      <c r="F4" s="1124" t="s">
        <v>62</v>
      </c>
      <c r="G4" s="783" t="s">
        <v>748</v>
      </c>
      <c r="H4" s="1279">
        <v>366</v>
      </c>
      <c r="I4" s="784">
        <v>0</v>
      </c>
    </row>
    <row r="5" spans="2:9" ht="18.75" thickBot="1">
      <c r="B5" s="816" t="s">
        <v>288</v>
      </c>
      <c r="C5" s="781" t="s">
        <v>297</v>
      </c>
      <c r="D5" s="782" t="s">
        <v>744</v>
      </c>
      <c r="E5" s="782" t="s">
        <v>750</v>
      </c>
      <c r="F5" s="1124" t="s">
        <v>62</v>
      </c>
      <c r="G5" s="783" t="s">
        <v>313</v>
      </c>
      <c r="H5" s="1280">
        <v>205167</v>
      </c>
      <c r="I5" s="784">
        <v>0</v>
      </c>
    </row>
    <row r="6" spans="2:9" ht="18.75" thickBot="1">
      <c r="B6" s="816" t="s">
        <v>288</v>
      </c>
      <c r="C6" s="781" t="s">
        <v>297</v>
      </c>
      <c r="D6" s="782" t="s">
        <v>744</v>
      </c>
      <c r="E6" s="782" t="s">
        <v>751</v>
      </c>
      <c r="F6" s="1124" t="s">
        <v>62</v>
      </c>
      <c r="G6" s="783" t="s">
        <v>314</v>
      </c>
      <c r="H6" s="1280">
        <v>278096</v>
      </c>
      <c r="I6" s="784">
        <v>0</v>
      </c>
    </row>
    <row r="7" spans="2:9" ht="18.75" thickBot="1">
      <c r="B7" s="816" t="s">
        <v>48</v>
      </c>
      <c r="C7" s="781" t="s">
        <v>111</v>
      </c>
      <c r="D7" s="782" t="s">
        <v>744</v>
      </c>
      <c r="E7" s="782" t="s">
        <v>749</v>
      </c>
      <c r="F7" s="1124" t="s">
        <v>62</v>
      </c>
      <c r="G7" s="783" t="s">
        <v>748</v>
      </c>
      <c r="H7" s="1280">
        <v>8138</v>
      </c>
      <c r="I7" s="784">
        <v>3504</v>
      </c>
    </row>
    <row r="8" spans="2:9" ht="11.25" thickBot="1">
      <c r="B8" s="816" t="s">
        <v>256</v>
      </c>
      <c r="C8" s="781" t="s">
        <v>205</v>
      </c>
      <c r="D8" s="782" t="s">
        <v>747</v>
      </c>
      <c r="E8" s="782" t="s">
        <v>753</v>
      </c>
      <c r="F8" s="1124" t="s">
        <v>62</v>
      </c>
      <c r="G8" s="783" t="s">
        <v>748</v>
      </c>
      <c r="H8" s="1279">
        <v>399</v>
      </c>
      <c r="I8" s="784">
        <v>0</v>
      </c>
    </row>
    <row r="9" spans="2:9" ht="18.75" thickBot="1">
      <c r="B9" s="816" t="s">
        <v>315</v>
      </c>
      <c r="C9" s="781" t="s">
        <v>270</v>
      </c>
      <c r="D9" s="782" t="s">
        <v>744</v>
      </c>
      <c r="E9" s="782" t="s">
        <v>749</v>
      </c>
      <c r="F9" s="1124" t="s">
        <v>62</v>
      </c>
      <c r="G9" s="783" t="s">
        <v>748</v>
      </c>
      <c r="H9" s="1280">
        <v>19485</v>
      </c>
      <c r="I9" s="784">
        <v>80693</v>
      </c>
    </row>
    <row r="10" spans="2:9" ht="18.75" thickBot="1">
      <c r="B10" s="816" t="s">
        <v>315</v>
      </c>
      <c r="C10" s="781" t="s">
        <v>270</v>
      </c>
      <c r="D10" s="782" t="s">
        <v>744</v>
      </c>
      <c r="E10" s="782" t="s">
        <v>752</v>
      </c>
      <c r="F10" s="1124" t="s">
        <v>62</v>
      </c>
      <c r="G10" s="783" t="s">
        <v>748</v>
      </c>
      <c r="H10" s="1279">
        <v>0</v>
      </c>
      <c r="I10" s="784">
        <v>1080</v>
      </c>
    </row>
    <row r="11" spans="2:9" ht="18.75" thickBot="1">
      <c r="B11" s="816" t="s">
        <v>315</v>
      </c>
      <c r="C11" s="781" t="s">
        <v>270</v>
      </c>
      <c r="D11" s="782" t="s">
        <v>744</v>
      </c>
      <c r="E11" s="782" t="s">
        <v>754</v>
      </c>
      <c r="F11" s="1124" t="s">
        <v>62</v>
      </c>
      <c r="G11" s="783" t="s">
        <v>748</v>
      </c>
      <c r="H11" s="1279">
        <v>66</v>
      </c>
      <c r="I11" s="784">
        <v>66</v>
      </c>
    </row>
    <row r="12" spans="2:9" ht="27.75" thickBot="1">
      <c r="B12" s="816" t="s">
        <v>315</v>
      </c>
      <c r="C12" s="781" t="s">
        <v>270</v>
      </c>
      <c r="D12" s="782" t="s">
        <v>744</v>
      </c>
      <c r="E12" s="782" t="s">
        <v>755</v>
      </c>
      <c r="F12" s="1124" t="s">
        <v>62</v>
      </c>
      <c r="G12" s="783" t="s">
        <v>748</v>
      </c>
      <c r="H12" s="1280">
        <v>33628</v>
      </c>
      <c r="I12" s="784">
        <v>21978</v>
      </c>
    </row>
    <row r="13" spans="2:9" ht="36.75" thickBot="1">
      <c r="B13" s="816" t="s">
        <v>265</v>
      </c>
      <c r="C13" s="781" t="s">
        <v>271</v>
      </c>
      <c r="D13" s="782" t="s">
        <v>744</v>
      </c>
      <c r="E13" s="782" t="s">
        <v>758</v>
      </c>
      <c r="F13" s="1124" t="s">
        <v>62</v>
      </c>
      <c r="G13" s="783" t="s">
        <v>757</v>
      </c>
      <c r="H13" s="1279">
        <v>0</v>
      </c>
      <c r="I13" s="784">
        <v>1140331</v>
      </c>
    </row>
    <row r="14" spans="2:9" ht="18.75" thickBot="1">
      <c r="B14" s="816" t="s">
        <v>49</v>
      </c>
      <c r="C14" s="781" t="s">
        <v>275</v>
      </c>
      <c r="D14" s="782" t="s">
        <v>744</v>
      </c>
      <c r="E14" s="782" t="s">
        <v>756</v>
      </c>
      <c r="F14" s="1124" t="s">
        <v>62</v>
      </c>
      <c r="G14" s="783" t="s">
        <v>748</v>
      </c>
      <c r="H14" s="1280">
        <v>15287</v>
      </c>
      <c r="I14" s="784">
        <v>28215</v>
      </c>
    </row>
    <row r="15" spans="2:9" ht="11.25" thickBot="1">
      <c r="B15" s="785" t="s">
        <v>568</v>
      </c>
      <c r="C15" s="786"/>
      <c r="D15" s="786"/>
      <c r="E15" s="786"/>
      <c r="F15" s="787"/>
      <c r="G15" s="787"/>
      <c r="H15" s="1281">
        <v>560633</v>
      </c>
      <c r="I15" s="788">
        <v>1275867</v>
      </c>
    </row>
    <row r="17" spans="8:9">
      <c r="H17" s="312"/>
      <c r="I17" s="312"/>
    </row>
  </sheetData>
  <mergeCells count="6">
    <mergeCell ref="G2:G3"/>
    <mergeCell ref="B2:B3"/>
    <mergeCell ref="C2:C3"/>
    <mergeCell ref="D2:D3"/>
    <mergeCell ref="E2:E3"/>
    <mergeCell ref="F2:F3"/>
  </mergeCells>
  <pageMargins left="0.70866141732283472" right="0.70866141732283472" top="0.74803149606299213" bottom="0.74803149606299213" header="0.31496062992125984" footer="0.31496062992125984"/>
  <pageSetup scale="87" orientation="landscape" horizontalDpi="4294967293" r:id="rId1"/>
  <headerFooter>
    <oddHeader>&amp;L&amp;F&amp;R&amp;D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92D050"/>
    <pageSetUpPr fitToPage="1"/>
  </sheetPr>
  <dimension ref="B1:K109"/>
  <sheetViews>
    <sheetView showGridLines="0" topLeftCell="A5" zoomScale="120" zoomScaleNormal="120" workbookViewId="0">
      <selection activeCell="A11" sqref="A11:XFD11"/>
    </sheetView>
  </sheetViews>
  <sheetFormatPr baseColWidth="10" defaultColWidth="11.42578125" defaultRowHeight="10.5"/>
  <cols>
    <col min="1" max="1" width="9.7109375" style="3" customWidth="1"/>
    <col min="2" max="2" width="9.28515625" style="3" customWidth="1"/>
    <col min="3" max="3" width="20.28515625" style="3" customWidth="1"/>
    <col min="4" max="4" width="8.7109375" style="3" customWidth="1"/>
    <col min="5" max="5" width="21.85546875" style="3" customWidth="1"/>
    <col min="6" max="6" width="6.42578125" style="3" customWidth="1"/>
    <col min="7" max="7" width="15.7109375" style="3" customWidth="1"/>
    <col min="8" max="9" width="10" style="3" customWidth="1"/>
    <col min="10" max="16384" width="11.42578125" style="3"/>
  </cols>
  <sheetData>
    <row r="1" spans="2:9" ht="11.25" thickBot="1"/>
    <row r="2" spans="2:9">
      <c r="B2" s="1411" t="s">
        <v>741</v>
      </c>
      <c r="C2" s="1409" t="s">
        <v>742</v>
      </c>
      <c r="D2" s="1409" t="s">
        <v>743</v>
      </c>
      <c r="E2" s="1406" t="s">
        <v>745</v>
      </c>
      <c r="F2" s="1409" t="s">
        <v>759</v>
      </c>
      <c r="G2" s="1409" t="s">
        <v>760</v>
      </c>
      <c r="H2" s="707">
        <v>43100</v>
      </c>
      <c r="I2" s="708">
        <v>42735</v>
      </c>
    </row>
    <row r="3" spans="2:9">
      <c r="B3" s="1412"/>
      <c r="C3" s="1410"/>
      <c r="D3" s="1410"/>
      <c r="E3" s="1407"/>
      <c r="F3" s="1410"/>
      <c r="G3" s="1410"/>
      <c r="H3" s="709" t="s">
        <v>375</v>
      </c>
      <c r="I3" s="710" t="s">
        <v>375</v>
      </c>
    </row>
    <row r="4" spans="2:9" ht="16.5">
      <c r="B4" s="711" t="s">
        <v>315</v>
      </c>
      <c r="C4" s="712" t="s">
        <v>270</v>
      </c>
      <c r="D4" s="1219" t="s">
        <v>744</v>
      </c>
      <c r="E4" s="712" t="s">
        <v>762</v>
      </c>
      <c r="F4" s="713" t="s">
        <v>763</v>
      </c>
      <c r="G4" s="712" t="s">
        <v>793</v>
      </c>
      <c r="H4" s="714">
        <v>1079276</v>
      </c>
      <c r="I4" s="715">
        <v>0</v>
      </c>
    </row>
    <row r="5" spans="2:9" ht="16.5">
      <c r="B5" s="711" t="s">
        <v>315</v>
      </c>
      <c r="C5" s="712" t="s">
        <v>270</v>
      </c>
      <c r="D5" s="1219" t="s">
        <v>744</v>
      </c>
      <c r="E5" s="712" t="s">
        <v>766</v>
      </c>
      <c r="F5" s="713" t="s">
        <v>763</v>
      </c>
      <c r="G5" s="712" t="s">
        <v>748</v>
      </c>
      <c r="H5" s="714">
        <v>7115</v>
      </c>
      <c r="I5" s="715">
        <v>20210</v>
      </c>
    </row>
    <row r="6" spans="2:9" ht="16.5">
      <c r="B6" s="711" t="s">
        <v>315</v>
      </c>
      <c r="C6" s="712" t="s">
        <v>270</v>
      </c>
      <c r="D6" s="1219" t="s">
        <v>744</v>
      </c>
      <c r="E6" s="712" t="s">
        <v>767</v>
      </c>
      <c r="F6" s="713" t="s">
        <v>763</v>
      </c>
      <c r="G6" s="712" t="s">
        <v>794</v>
      </c>
      <c r="H6" s="714">
        <v>1786747</v>
      </c>
      <c r="I6" s="715">
        <v>2210511</v>
      </c>
    </row>
    <row r="7" spans="2:9" ht="16.5">
      <c r="B7" s="711" t="s">
        <v>315</v>
      </c>
      <c r="C7" s="712" t="s">
        <v>270</v>
      </c>
      <c r="D7" s="1219" t="s">
        <v>744</v>
      </c>
      <c r="E7" s="712" t="s">
        <v>768</v>
      </c>
      <c r="F7" s="713" t="s">
        <v>763</v>
      </c>
      <c r="G7" s="712" t="s">
        <v>795</v>
      </c>
      <c r="H7" s="714">
        <v>7129098</v>
      </c>
      <c r="I7" s="715">
        <v>2233069</v>
      </c>
    </row>
    <row r="8" spans="2:9" ht="16.5">
      <c r="B8" s="711" t="s">
        <v>315</v>
      </c>
      <c r="C8" s="712" t="s">
        <v>270</v>
      </c>
      <c r="D8" s="1219" t="s">
        <v>744</v>
      </c>
      <c r="E8" s="712" t="s">
        <v>769</v>
      </c>
      <c r="F8" s="713" t="s">
        <v>763</v>
      </c>
      <c r="G8" s="712" t="s">
        <v>748</v>
      </c>
      <c r="H8" s="714">
        <v>932641</v>
      </c>
      <c r="I8" s="715">
        <v>0</v>
      </c>
    </row>
    <row r="9" spans="2:9" ht="16.5">
      <c r="B9" s="711" t="s">
        <v>288</v>
      </c>
      <c r="C9" s="712" t="s">
        <v>297</v>
      </c>
      <c r="D9" s="1219" t="s">
        <v>744</v>
      </c>
      <c r="E9" s="712" t="s">
        <v>770</v>
      </c>
      <c r="F9" s="713" t="s">
        <v>763</v>
      </c>
      <c r="G9" s="712" t="s">
        <v>796</v>
      </c>
      <c r="H9" s="714">
        <v>3260791</v>
      </c>
      <c r="I9" s="715">
        <v>0</v>
      </c>
    </row>
    <row r="10" spans="2:9" ht="24.75">
      <c r="B10" s="711" t="s">
        <v>288</v>
      </c>
      <c r="C10" s="712" t="s">
        <v>297</v>
      </c>
      <c r="D10" s="1219" t="s">
        <v>744</v>
      </c>
      <c r="E10" s="712" t="s">
        <v>771</v>
      </c>
      <c r="F10" s="713" t="s">
        <v>763</v>
      </c>
      <c r="G10" s="712" t="s">
        <v>298</v>
      </c>
      <c r="H10" s="714">
        <v>3718527</v>
      </c>
      <c r="I10" s="715">
        <v>0</v>
      </c>
    </row>
    <row r="11" spans="2:9" ht="16.5">
      <c r="B11" s="711" t="s">
        <v>49</v>
      </c>
      <c r="C11" s="712" t="s">
        <v>275</v>
      </c>
      <c r="D11" s="1219" t="s">
        <v>744</v>
      </c>
      <c r="E11" s="712" t="s">
        <v>772</v>
      </c>
      <c r="F11" s="713" t="s">
        <v>763</v>
      </c>
      <c r="G11" s="712" t="s">
        <v>748</v>
      </c>
      <c r="H11" s="714">
        <v>113361</v>
      </c>
      <c r="I11" s="715">
        <v>295079</v>
      </c>
    </row>
    <row r="12" spans="2:9" ht="16.5">
      <c r="B12" s="711" t="s">
        <v>49</v>
      </c>
      <c r="C12" s="712" t="s">
        <v>275</v>
      </c>
      <c r="D12" s="1219" t="s">
        <v>744</v>
      </c>
      <c r="E12" s="712" t="s">
        <v>773</v>
      </c>
      <c r="F12" s="713" t="s">
        <v>764</v>
      </c>
      <c r="G12" s="712" t="s">
        <v>797</v>
      </c>
      <c r="H12" s="714">
        <v>815433</v>
      </c>
      <c r="I12" s="715">
        <v>170957</v>
      </c>
    </row>
    <row r="13" spans="2:9" ht="16.5">
      <c r="B13" s="711" t="s">
        <v>49</v>
      </c>
      <c r="C13" s="712" t="s">
        <v>275</v>
      </c>
      <c r="D13" s="1219" t="s">
        <v>744</v>
      </c>
      <c r="E13" s="712" t="s">
        <v>774</v>
      </c>
      <c r="F13" s="713" t="s">
        <v>763</v>
      </c>
      <c r="G13" s="712" t="s">
        <v>798</v>
      </c>
      <c r="H13" s="714">
        <v>6579</v>
      </c>
      <c r="I13" s="715">
        <v>14164</v>
      </c>
    </row>
    <row r="14" spans="2:9" ht="16.5">
      <c r="B14" s="711" t="s">
        <v>50</v>
      </c>
      <c r="C14" s="712" t="s">
        <v>51</v>
      </c>
      <c r="D14" s="1219" t="s">
        <v>744</v>
      </c>
      <c r="E14" s="712" t="s">
        <v>775</v>
      </c>
      <c r="F14" s="713" t="s">
        <v>763</v>
      </c>
      <c r="G14" s="712" t="s">
        <v>748</v>
      </c>
      <c r="H14" s="714">
        <v>188612</v>
      </c>
      <c r="I14" s="715">
        <v>0</v>
      </c>
    </row>
    <row r="15" spans="2:9" ht="24.75">
      <c r="B15" s="711" t="s">
        <v>50</v>
      </c>
      <c r="C15" s="712" t="s">
        <v>51</v>
      </c>
      <c r="D15" s="1219" t="s">
        <v>744</v>
      </c>
      <c r="E15" s="712" t="s">
        <v>776</v>
      </c>
      <c r="F15" s="713" t="s">
        <v>763</v>
      </c>
      <c r="G15" s="712" t="s">
        <v>799</v>
      </c>
      <c r="H15" s="714">
        <v>142137</v>
      </c>
      <c r="I15" s="715">
        <v>157544</v>
      </c>
    </row>
    <row r="16" spans="2:9" ht="16.5">
      <c r="B16" s="711" t="s">
        <v>48</v>
      </c>
      <c r="C16" s="712" t="s">
        <v>111</v>
      </c>
      <c r="D16" s="1219" t="s">
        <v>744</v>
      </c>
      <c r="E16" s="712" t="s">
        <v>777</v>
      </c>
      <c r="F16" s="713" t="s">
        <v>763</v>
      </c>
      <c r="G16" s="712" t="s">
        <v>748</v>
      </c>
      <c r="H16" s="714">
        <v>105347</v>
      </c>
      <c r="I16" s="715">
        <v>79376</v>
      </c>
    </row>
    <row r="17" spans="2:9" ht="16.5">
      <c r="B17" s="711" t="s">
        <v>295</v>
      </c>
      <c r="C17" s="712" t="s">
        <v>299</v>
      </c>
      <c r="D17" s="1219" t="s">
        <v>744</v>
      </c>
      <c r="E17" s="712" t="s">
        <v>778</v>
      </c>
      <c r="F17" s="713" t="s">
        <v>763</v>
      </c>
      <c r="G17" s="712" t="s">
        <v>748</v>
      </c>
      <c r="H17" s="714">
        <v>3377</v>
      </c>
      <c r="I17" s="715">
        <v>0</v>
      </c>
    </row>
    <row r="18" spans="2:9" ht="24.75">
      <c r="B18" s="711" t="s">
        <v>1126</v>
      </c>
      <c r="C18" s="712" t="s">
        <v>141</v>
      </c>
      <c r="D18" s="1219" t="s">
        <v>744</v>
      </c>
      <c r="E18" s="712" t="s">
        <v>779</v>
      </c>
      <c r="F18" s="713" t="s">
        <v>763</v>
      </c>
      <c r="G18" s="712" t="s">
        <v>748</v>
      </c>
      <c r="H18" s="714">
        <v>277451</v>
      </c>
      <c r="I18" s="715">
        <v>44165</v>
      </c>
    </row>
    <row r="19" spans="2:9" ht="16.5">
      <c r="B19" s="711" t="s">
        <v>256</v>
      </c>
      <c r="C19" s="712" t="s">
        <v>205</v>
      </c>
      <c r="D19" s="712" t="s">
        <v>747</v>
      </c>
      <c r="E19" s="712" t="s">
        <v>780</v>
      </c>
      <c r="F19" s="713" t="s">
        <v>763</v>
      </c>
      <c r="G19" s="712" t="s">
        <v>748</v>
      </c>
      <c r="H19" s="714">
        <v>21035299</v>
      </c>
      <c r="I19" s="715">
        <v>22645539</v>
      </c>
    </row>
    <row r="20" spans="2:9" ht="16.5">
      <c r="B20" s="711" t="s">
        <v>250</v>
      </c>
      <c r="C20" s="712" t="s">
        <v>255</v>
      </c>
      <c r="D20" s="712" t="s">
        <v>761</v>
      </c>
      <c r="E20" s="712" t="s">
        <v>781</v>
      </c>
      <c r="F20" s="713" t="s">
        <v>763</v>
      </c>
      <c r="G20" s="712" t="s">
        <v>748</v>
      </c>
      <c r="H20" s="714">
        <v>11013</v>
      </c>
      <c r="I20" s="715">
        <v>9044</v>
      </c>
    </row>
    <row r="21" spans="2:9" ht="16.5">
      <c r="B21" s="711" t="s">
        <v>296</v>
      </c>
      <c r="C21" s="712" t="s">
        <v>300</v>
      </c>
      <c r="D21" s="712" t="s">
        <v>761</v>
      </c>
      <c r="E21" s="712" t="s">
        <v>782</v>
      </c>
      <c r="F21" s="713" t="s">
        <v>763</v>
      </c>
      <c r="G21" s="712" t="s">
        <v>748</v>
      </c>
      <c r="H21" s="714">
        <v>10000</v>
      </c>
      <c r="I21" s="715">
        <v>0</v>
      </c>
    </row>
    <row r="22" spans="2:9" ht="33">
      <c r="B22" s="711" t="s">
        <v>265</v>
      </c>
      <c r="C22" s="712" t="s">
        <v>271</v>
      </c>
      <c r="D22" s="1219" t="s">
        <v>744</v>
      </c>
      <c r="E22" s="712" t="s">
        <v>783</v>
      </c>
      <c r="F22" s="713" t="s">
        <v>763</v>
      </c>
      <c r="G22" s="712" t="s">
        <v>800</v>
      </c>
      <c r="H22" s="714">
        <v>220514</v>
      </c>
      <c r="I22" s="715">
        <v>4169732</v>
      </c>
    </row>
    <row r="23" spans="2:9" ht="16.5">
      <c r="B23" s="711" t="s">
        <v>315</v>
      </c>
      <c r="C23" s="712" t="s">
        <v>270</v>
      </c>
      <c r="D23" s="1219" t="s">
        <v>744</v>
      </c>
      <c r="E23" s="712" t="s">
        <v>785</v>
      </c>
      <c r="F23" s="713" t="s">
        <v>763</v>
      </c>
      <c r="G23" s="712" t="s">
        <v>801</v>
      </c>
      <c r="H23" s="714">
        <v>0</v>
      </c>
      <c r="I23" s="715">
        <v>274911</v>
      </c>
    </row>
    <row r="24" spans="2:9" ht="16.5">
      <c r="B24" s="711" t="s">
        <v>315</v>
      </c>
      <c r="C24" s="712" t="s">
        <v>270</v>
      </c>
      <c r="D24" s="1219" t="s">
        <v>744</v>
      </c>
      <c r="E24" s="712" t="s">
        <v>786</v>
      </c>
      <c r="F24" s="713" t="s">
        <v>763</v>
      </c>
      <c r="G24" s="712" t="s">
        <v>802</v>
      </c>
      <c r="H24" s="714">
        <v>0</v>
      </c>
      <c r="I24" s="715">
        <v>107442</v>
      </c>
    </row>
    <row r="25" spans="2:9" ht="16.5">
      <c r="B25" s="711" t="s">
        <v>315</v>
      </c>
      <c r="C25" s="712" t="s">
        <v>270</v>
      </c>
      <c r="D25" s="1219" t="s">
        <v>744</v>
      </c>
      <c r="E25" s="712" t="s">
        <v>784</v>
      </c>
      <c r="F25" s="713" t="s">
        <v>763</v>
      </c>
      <c r="G25" s="712" t="s">
        <v>803</v>
      </c>
      <c r="H25" s="714">
        <v>0</v>
      </c>
      <c r="I25" s="715">
        <v>23359</v>
      </c>
    </row>
    <row r="26" spans="2:9" ht="16.5">
      <c r="B26" s="711" t="s">
        <v>315</v>
      </c>
      <c r="C26" s="712" t="s">
        <v>270</v>
      </c>
      <c r="D26" s="1219" t="s">
        <v>744</v>
      </c>
      <c r="E26" s="712" t="s">
        <v>787</v>
      </c>
      <c r="F26" s="713" t="s">
        <v>763</v>
      </c>
      <c r="G26" s="712" t="s">
        <v>748</v>
      </c>
      <c r="H26" s="714">
        <v>0</v>
      </c>
      <c r="I26" s="715">
        <v>11477</v>
      </c>
    </row>
    <row r="27" spans="2:9" ht="16.5">
      <c r="B27" s="711" t="s">
        <v>315</v>
      </c>
      <c r="C27" s="712" t="s">
        <v>270</v>
      </c>
      <c r="D27" s="1219" t="s">
        <v>744</v>
      </c>
      <c r="E27" s="712" t="s">
        <v>788</v>
      </c>
      <c r="F27" s="713" t="s">
        <v>763</v>
      </c>
      <c r="G27" s="712" t="s">
        <v>804</v>
      </c>
      <c r="H27" s="714">
        <v>0</v>
      </c>
      <c r="I27" s="715">
        <v>14729</v>
      </c>
    </row>
    <row r="28" spans="2:9" ht="16.5">
      <c r="B28" s="711" t="s">
        <v>315</v>
      </c>
      <c r="C28" s="712" t="s">
        <v>270</v>
      </c>
      <c r="D28" s="1219" t="s">
        <v>744</v>
      </c>
      <c r="E28" s="712" t="s">
        <v>789</v>
      </c>
      <c r="F28" s="713" t="s">
        <v>763</v>
      </c>
      <c r="G28" s="712" t="s">
        <v>748</v>
      </c>
      <c r="H28" s="714">
        <v>0</v>
      </c>
      <c r="I28" s="715">
        <v>14084</v>
      </c>
    </row>
    <row r="29" spans="2:9" ht="33">
      <c r="B29" s="711" t="s">
        <v>48</v>
      </c>
      <c r="C29" s="712" t="s">
        <v>111</v>
      </c>
      <c r="D29" s="1219" t="s">
        <v>744</v>
      </c>
      <c r="E29" s="712" t="s">
        <v>790</v>
      </c>
      <c r="F29" s="713" t="s">
        <v>763</v>
      </c>
      <c r="G29" s="712" t="s">
        <v>805</v>
      </c>
      <c r="H29" s="714">
        <v>0</v>
      </c>
      <c r="I29" s="715">
        <v>3296972</v>
      </c>
    </row>
    <row r="30" spans="2:9" ht="41.25">
      <c r="B30" s="711" t="s">
        <v>48</v>
      </c>
      <c r="C30" s="712" t="s">
        <v>111</v>
      </c>
      <c r="D30" s="1219" t="s">
        <v>744</v>
      </c>
      <c r="E30" s="712" t="s">
        <v>791</v>
      </c>
      <c r="F30" s="713" t="s">
        <v>765</v>
      </c>
      <c r="G30" s="712" t="s">
        <v>806</v>
      </c>
      <c r="H30" s="714">
        <v>2563461</v>
      </c>
      <c r="I30" s="715">
        <v>2363175</v>
      </c>
    </row>
    <row r="31" spans="2:9" ht="16.5">
      <c r="B31" s="711" t="s">
        <v>276</v>
      </c>
      <c r="C31" s="712" t="s">
        <v>284</v>
      </c>
      <c r="D31" s="1219" t="s">
        <v>744</v>
      </c>
      <c r="E31" s="712" t="s">
        <v>792</v>
      </c>
      <c r="F31" s="713" t="s">
        <v>763</v>
      </c>
      <c r="G31" s="712" t="s">
        <v>748</v>
      </c>
      <c r="H31" s="714">
        <v>184854</v>
      </c>
      <c r="I31" s="715">
        <v>69466</v>
      </c>
    </row>
    <row r="32" spans="2:9" ht="11.25" thickBot="1">
      <c r="B32" s="716" t="s">
        <v>2</v>
      </c>
      <c r="C32" s="717"/>
      <c r="D32" s="717"/>
      <c r="E32" s="717"/>
      <c r="F32" s="717"/>
      <c r="G32" s="717"/>
      <c r="H32" s="718">
        <v>43591633</v>
      </c>
      <c r="I32" s="719">
        <v>38225005</v>
      </c>
    </row>
    <row r="34" spans="8:10">
      <c r="H34" s="6"/>
      <c r="I34" s="6"/>
      <c r="J34" s="6"/>
    </row>
    <row r="37" spans="8:10">
      <c r="H37" s="4"/>
      <c r="I37" s="4"/>
    </row>
    <row r="109" spans="11:11">
      <c r="K109" s="4"/>
    </row>
  </sheetData>
  <mergeCells count="6">
    <mergeCell ref="F2:F3"/>
    <mergeCell ref="G2:G3"/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scale="61" orientation="landscape" horizontalDpi="4294967293" r:id="rId1"/>
  <headerFooter>
    <oddHeader>&amp;L&amp;F&amp;R&amp;D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92D050"/>
    <pageSetUpPr fitToPage="1"/>
  </sheetPr>
  <dimension ref="B1:R22"/>
  <sheetViews>
    <sheetView showGridLines="0" topLeftCell="C4" zoomScaleNormal="100" workbookViewId="0">
      <selection activeCell="H15" sqref="H15"/>
    </sheetView>
  </sheetViews>
  <sheetFormatPr baseColWidth="10" defaultColWidth="11.42578125" defaultRowHeight="10.5"/>
  <cols>
    <col min="1" max="1" width="11.42578125" style="3" customWidth="1"/>
    <col min="2" max="2" width="10.28515625" style="3" customWidth="1"/>
    <col min="3" max="3" width="20.5703125" style="3" customWidth="1"/>
    <col min="4" max="4" width="13" style="3" customWidth="1"/>
    <col min="5" max="5" width="6.85546875" style="3" customWidth="1"/>
    <col min="6" max="6" width="50" style="3" customWidth="1"/>
    <col min="7" max="7" width="8" style="3" customWidth="1"/>
    <col min="8" max="11" width="10.7109375" style="3" customWidth="1"/>
    <col min="12" max="15" width="8.7109375" style="3" hidden="1" customWidth="1"/>
    <col min="16" max="16384" width="11.42578125" style="3"/>
  </cols>
  <sheetData>
    <row r="1" spans="2:18" ht="11.25" thickBot="1"/>
    <row r="2" spans="2:18">
      <c r="B2" s="1415" t="s">
        <v>741</v>
      </c>
      <c r="C2" s="1418" t="s">
        <v>807</v>
      </c>
      <c r="D2" s="1418" t="s">
        <v>743</v>
      </c>
      <c r="E2" s="1422" t="s">
        <v>546</v>
      </c>
      <c r="F2" s="1418" t="s">
        <v>745</v>
      </c>
      <c r="G2" s="1422" t="s">
        <v>531</v>
      </c>
      <c r="H2" s="1421">
        <v>43100</v>
      </c>
      <c r="I2" s="1421"/>
      <c r="J2" s="1421">
        <v>42735</v>
      </c>
      <c r="K2" s="1427"/>
      <c r="L2" s="1425" t="s">
        <v>301</v>
      </c>
      <c r="M2" s="1421"/>
      <c r="N2" s="1421" t="s">
        <v>302</v>
      </c>
      <c r="O2" s="1421"/>
    </row>
    <row r="3" spans="2:18">
      <c r="B3" s="1416"/>
      <c r="C3" s="1419"/>
      <c r="D3" s="1419"/>
      <c r="E3" s="1423"/>
      <c r="F3" s="1419"/>
      <c r="G3" s="1423"/>
      <c r="H3" s="1413" t="s">
        <v>375</v>
      </c>
      <c r="I3" s="1413"/>
      <c r="J3" s="1413" t="s">
        <v>375</v>
      </c>
      <c r="K3" s="1414"/>
      <c r="L3" s="1426" t="s">
        <v>1</v>
      </c>
      <c r="M3" s="1413"/>
      <c r="N3" s="1413" t="s">
        <v>1</v>
      </c>
      <c r="O3" s="1414"/>
    </row>
    <row r="4" spans="2:18" ht="45.75" thickBot="1">
      <c r="B4" s="1417"/>
      <c r="C4" s="1420"/>
      <c r="D4" s="1420"/>
      <c r="E4" s="1424"/>
      <c r="F4" s="1420"/>
      <c r="G4" s="1424"/>
      <c r="H4" s="1105" t="s">
        <v>808</v>
      </c>
      <c r="I4" s="1105" t="s">
        <v>809</v>
      </c>
      <c r="J4" s="1105" t="s">
        <v>808</v>
      </c>
      <c r="K4" s="990" t="s">
        <v>810</v>
      </c>
      <c r="L4" s="1119" t="s">
        <v>27</v>
      </c>
      <c r="M4" s="989" t="s">
        <v>206</v>
      </c>
      <c r="N4" s="989" t="s">
        <v>27</v>
      </c>
      <c r="O4" s="990" t="s">
        <v>206</v>
      </c>
    </row>
    <row r="5" spans="2:18" ht="18.75" thickBot="1">
      <c r="B5" s="875" t="s">
        <v>253</v>
      </c>
      <c r="C5" s="876" t="s">
        <v>51</v>
      </c>
      <c r="D5" s="876" t="s">
        <v>744</v>
      </c>
      <c r="E5" s="1115" t="s">
        <v>316</v>
      </c>
      <c r="F5" s="877" t="s">
        <v>812</v>
      </c>
      <c r="G5" s="1117" t="s">
        <v>87</v>
      </c>
      <c r="H5" s="878">
        <v>1019235</v>
      </c>
      <c r="I5" s="878">
        <v>-1019235</v>
      </c>
      <c r="J5" s="878">
        <v>799652</v>
      </c>
      <c r="K5" s="879">
        <v>-743230</v>
      </c>
      <c r="L5" s="1120">
        <v>211652</v>
      </c>
      <c r="M5" s="878">
        <v>-211652</v>
      </c>
      <c r="N5" s="878">
        <v>208637</v>
      </c>
      <c r="O5" s="879">
        <v>-208637</v>
      </c>
      <c r="R5" s="1046"/>
    </row>
    <row r="6" spans="2:18" ht="18.75" thickBot="1">
      <c r="B6" s="880" t="s">
        <v>813</v>
      </c>
      <c r="C6" s="881" t="s">
        <v>266</v>
      </c>
      <c r="D6" s="876" t="s">
        <v>744</v>
      </c>
      <c r="E6" s="1116" t="s">
        <v>316</v>
      </c>
      <c r="F6" s="882" t="s">
        <v>779</v>
      </c>
      <c r="G6" s="1118" t="s">
        <v>87</v>
      </c>
      <c r="H6" s="883">
        <v>1003829</v>
      </c>
      <c r="I6" s="883">
        <v>-1003829</v>
      </c>
      <c r="J6" s="883">
        <v>753429</v>
      </c>
      <c r="K6" s="884">
        <v>-753429</v>
      </c>
      <c r="L6" s="1121">
        <v>711746</v>
      </c>
      <c r="M6" s="883">
        <v>-711746</v>
      </c>
      <c r="N6" s="883">
        <v>95611</v>
      </c>
      <c r="O6" s="884">
        <v>-95611</v>
      </c>
      <c r="R6" s="1046"/>
    </row>
    <row r="7" spans="2:18" ht="18.75" thickBot="1">
      <c r="B7" s="880" t="s">
        <v>49</v>
      </c>
      <c r="C7" s="881" t="s">
        <v>275</v>
      </c>
      <c r="D7" s="876" t="s">
        <v>744</v>
      </c>
      <c r="E7" s="1116" t="s">
        <v>316</v>
      </c>
      <c r="F7" s="882" t="s">
        <v>814</v>
      </c>
      <c r="G7" s="1118" t="s">
        <v>87</v>
      </c>
      <c r="H7" s="883">
        <v>2264623</v>
      </c>
      <c r="I7" s="883">
        <v>-2201648</v>
      </c>
      <c r="J7" s="883">
        <v>2275124</v>
      </c>
      <c r="K7" s="884">
        <v>-1594194</v>
      </c>
      <c r="L7" s="1121">
        <v>1224783</v>
      </c>
      <c r="M7" s="883">
        <v>-1168547</v>
      </c>
      <c r="N7" s="883">
        <v>741441</v>
      </c>
      <c r="O7" s="884">
        <v>-560496</v>
      </c>
    </row>
    <row r="8" spans="2:18" ht="18.75" thickBot="1">
      <c r="B8" s="880" t="s">
        <v>315</v>
      </c>
      <c r="C8" s="881" t="s">
        <v>270</v>
      </c>
      <c r="D8" s="876" t="s">
        <v>744</v>
      </c>
      <c r="E8" s="1116" t="s">
        <v>316</v>
      </c>
      <c r="F8" s="882" t="s">
        <v>815</v>
      </c>
      <c r="G8" s="1118" t="s">
        <v>87</v>
      </c>
      <c r="H8" s="883">
        <v>0</v>
      </c>
      <c r="I8" s="883">
        <v>0</v>
      </c>
      <c r="J8" s="883">
        <v>303081</v>
      </c>
      <c r="K8" s="884">
        <v>-303081</v>
      </c>
      <c r="L8" s="1121">
        <v>702503</v>
      </c>
      <c r="M8" s="883">
        <v>0</v>
      </c>
      <c r="N8" s="883">
        <v>0</v>
      </c>
      <c r="O8" s="884">
        <v>0</v>
      </c>
    </row>
    <row r="9" spans="2:18" ht="18.75" thickBot="1">
      <c r="B9" s="880" t="s">
        <v>315</v>
      </c>
      <c r="C9" s="881" t="s">
        <v>270</v>
      </c>
      <c r="D9" s="876" t="s">
        <v>744</v>
      </c>
      <c r="E9" s="1116" t="s">
        <v>316</v>
      </c>
      <c r="F9" s="882" t="s">
        <v>768</v>
      </c>
      <c r="G9" s="1118" t="s">
        <v>87</v>
      </c>
      <c r="H9" s="883">
        <v>6302180</v>
      </c>
      <c r="I9" s="883">
        <v>-58306</v>
      </c>
      <c r="J9" s="883">
        <v>3675000</v>
      </c>
      <c r="K9" s="884">
        <v>0</v>
      </c>
      <c r="L9" s="1121"/>
      <c r="M9" s="883"/>
      <c r="N9" s="883"/>
      <c r="O9" s="884"/>
    </row>
    <row r="10" spans="2:18" ht="18.75" thickBot="1">
      <c r="B10" s="880" t="s">
        <v>315</v>
      </c>
      <c r="C10" s="881" t="s">
        <v>270</v>
      </c>
      <c r="D10" s="876" t="s">
        <v>744</v>
      </c>
      <c r="E10" s="1116" t="s">
        <v>316</v>
      </c>
      <c r="F10" s="882" t="s">
        <v>816</v>
      </c>
      <c r="G10" s="1118" t="s">
        <v>87</v>
      </c>
      <c r="H10" s="883">
        <v>20650</v>
      </c>
      <c r="I10" s="883">
        <v>0</v>
      </c>
      <c r="J10" s="883">
        <v>179218</v>
      </c>
      <c r="K10" s="884">
        <v>-83218</v>
      </c>
      <c r="L10" s="1121"/>
      <c r="M10" s="883"/>
      <c r="N10" s="883"/>
      <c r="O10" s="884"/>
    </row>
    <row r="11" spans="2:18" ht="18.75" thickBot="1">
      <c r="B11" s="880" t="s">
        <v>315</v>
      </c>
      <c r="C11" s="881" t="s">
        <v>270</v>
      </c>
      <c r="D11" s="876" t="s">
        <v>744</v>
      </c>
      <c r="E11" s="1116" t="s">
        <v>316</v>
      </c>
      <c r="F11" s="882" t="s">
        <v>817</v>
      </c>
      <c r="G11" s="1118" t="s">
        <v>87</v>
      </c>
      <c r="H11" s="883">
        <v>1710756</v>
      </c>
      <c r="I11" s="883">
        <v>-11600</v>
      </c>
      <c r="J11" s="883">
        <v>3040561</v>
      </c>
      <c r="K11" s="884">
        <v>0</v>
      </c>
      <c r="L11" s="1121"/>
      <c r="M11" s="883"/>
      <c r="N11" s="883"/>
      <c r="O11" s="884"/>
    </row>
    <row r="12" spans="2:18" ht="18.75" thickBot="1">
      <c r="B12" s="880" t="s">
        <v>315</v>
      </c>
      <c r="C12" s="881" t="s">
        <v>270</v>
      </c>
      <c r="D12" s="876" t="s">
        <v>744</v>
      </c>
      <c r="E12" s="1116" t="s">
        <v>316</v>
      </c>
      <c r="F12" s="882" t="s">
        <v>818</v>
      </c>
      <c r="G12" s="1118" t="s">
        <v>87</v>
      </c>
      <c r="H12" s="883">
        <v>3113835</v>
      </c>
      <c r="I12" s="883">
        <v>-63670</v>
      </c>
      <c r="J12" s="883">
        <v>0</v>
      </c>
      <c r="K12" s="884">
        <v>0</v>
      </c>
      <c r="L12" s="1121"/>
      <c r="M12" s="883"/>
      <c r="N12" s="883"/>
      <c r="O12" s="884"/>
    </row>
    <row r="13" spans="2:18" ht="18.75" thickBot="1">
      <c r="B13" s="880" t="s">
        <v>265</v>
      </c>
      <c r="C13" s="881" t="s">
        <v>271</v>
      </c>
      <c r="D13" s="876" t="s">
        <v>744</v>
      </c>
      <c r="E13" s="1116" t="s">
        <v>316</v>
      </c>
      <c r="F13" s="882" t="s">
        <v>819</v>
      </c>
      <c r="G13" s="1118" t="s">
        <v>87</v>
      </c>
      <c r="H13" s="883">
        <v>3631109</v>
      </c>
      <c r="I13" s="883">
        <v>0</v>
      </c>
      <c r="J13" s="883">
        <v>22144406</v>
      </c>
      <c r="K13" s="884">
        <v>0</v>
      </c>
      <c r="L13" s="1121"/>
      <c r="M13" s="883"/>
      <c r="N13" s="883"/>
      <c r="O13" s="884"/>
    </row>
    <row r="14" spans="2:18" ht="18.75" thickBot="1">
      <c r="B14" s="880" t="s">
        <v>48</v>
      </c>
      <c r="C14" s="881" t="s">
        <v>254</v>
      </c>
      <c r="D14" s="876" t="s">
        <v>744</v>
      </c>
      <c r="E14" s="1116" t="s">
        <v>316</v>
      </c>
      <c r="F14" s="882" t="s">
        <v>820</v>
      </c>
      <c r="G14" s="1118" t="s">
        <v>87</v>
      </c>
      <c r="H14" s="883">
        <v>8445330</v>
      </c>
      <c r="I14" s="883">
        <v>-5239223</v>
      </c>
      <c r="J14" s="883">
        <v>12169065</v>
      </c>
      <c r="K14" s="884">
        <v>-10853222</v>
      </c>
      <c r="L14" s="1121"/>
      <c r="M14" s="883"/>
      <c r="N14" s="883"/>
      <c r="O14" s="884"/>
    </row>
    <row r="15" spans="2:18" ht="18.75" thickBot="1">
      <c r="B15" s="880" t="s">
        <v>48</v>
      </c>
      <c r="C15" s="881" t="s">
        <v>254</v>
      </c>
      <c r="D15" s="876" t="s">
        <v>744</v>
      </c>
      <c r="E15" s="1116" t="s">
        <v>316</v>
      </c>
      <c r="F15" s="882" t="s">
        <v>770</v>
      </c>
      <c r="G15" s="1118" t="s">
        <v>87</v>
      </c>
      <c r="H15" s="883">
        <v>12764170</v>
      </c>
      <c r="I15" s="883">
        <v>-10143011</v>
      </c>
      <c r="J15" s="883">
        <v>17170776</v>
      </c>
      <c r="K15" s="884">
        <v>-13513945</v>
      </c>
      <c r="L15" s="1121">
        <v>1049590</v>
      </c>
      <c r="M15" s="883">
        <v>-47655</v>
      </c>
      <c r="N15" s="883">
        <v>1495396</v>
      </c>
      <c r="O15" s="884">
        <v>-25396</v>
      </c>
    </row>
    <row r="16" spans="2:18" ht="18.75" thickBot="1">
      <c r="B16" s="880" t="s">
        <v>48</v>
      </c>
      <c r="C16" s="881" t="s">
        <v>254</v>
      </c>
      <c r="D16" s="876" t="s">
        <v>744</v>
      </c>
      <c r="E16" s="1116" t="s">
        <v>316</v>
      </c>
      <c r="F16" s="882" t="s">
        <v>821</v>
      </c>
      <c r="G16" s="1118" t="s">
        <v>87</v>
      </c>
      <c r="H16" s="883">
        <v>329351</v>
      </c>
      <c r="I16" s="883">
        <v>-329351</v>
      </c>
      <c r="J16" s="883">
        <v>217048</v>
      </c>
      <c r="K16" s="884">
        <v>-217048</v>
      </c>
      <c r="L16" s="1121">
        <v>-21609</v>
      </c>
      <c r="M16" s="883">
        <v>0</v>
      </c>
      <c r="N16" s="883">
        <v>0</v>
      </c>
      <c r="O16" s="884">
        <v>0</v>
      </c>
    </row>
    <row r="17" spans="2:15" ht="18">
      <c r="B17" s="880" t="s">
        <v>288</v>
      </c>
      <c r="C17" s="881" t="s">
        <v>317</v>
      </c>
      <c r="D17" s="876" t="s">
        <v>744</v>
      </c>
      <c r="E17" s="1116" t="s">
        <v>316</v>
      </c>
      <c r="F17" s="882" t="s">
        <v>822</v>
      </c>
      <c r="G17" s="1118" t="s">
        <v>87</v>
      </c>
      <c r="H17" s="883">
        <v>12086671</v>
      </c>
      <c r="I17" s="883">
        <v>-9019614</v>
      </c>
      <c r="J17" s="883">
        <v>0</v>
      </c>
      <c r="K17" s="884">
        <v>0</v>
      </c>
      <c r="L17" s="1121">
        <v>768819</v>
      </c>
      <c r="M17" s="883">
        <v>0</v>
      </c>
      <c r="N17" s="883">
        <v>1054186</v>
      </c>
      <c r="O17" s="884">
        <v>-128915</v>
      </c>
    </row>
    <row r="18" spans="2:15" ht="18.75" thickBot="1">
      <c r="B18" s="880" t="s">
        <v>250</v>
      </c>
      <c r="C18" s="881" t="s">
        <v>318</v>
      </c>
      <c r="D18" s="881" t="s">
        <v>811</v>
      </c>
      <c r="E18" s="1116" t="s">
        <v>316</v>
      </c>
      <c r="F18" s="882" t="s">
        <v>823</v>
      </c>
      <c r="G18" s="1118" t="s">
        <v>87</v>
      </c>
      <c r="H18" s="883">
        <v>443287</v>
      </c>
      <c r="I18" s="883">
        <v>-443287</v>
      </c>
      <c r="J18" s="883">
        <v>141515</v>
      </c>
      <c r="K18" s="884">
        <v>-141515</v>
      </c>
      <c r="L18" s="1121">
        <v>0</v>
      </c>
      <c r="M18" s="883">
        <v>0</v>
      </c>
      <c r="N18" s="883">
        <v>3720924</v>
      </c>
      <c r="O18" s="884">
        <v>0</v>
      </c>
    </row>
    <row r="19" spans="2:15" ht="18">
      <c r="B19" s="880" t="s">
        <v>276</v>
      </c>
      <c r="C19" s="881" t="s">
        <v>319</v>
      </c>
      <c r="D19" s="876" t="s">
        <v>744</v>
      </c>
      <c r="E19" s="1116" t="s">
        <v>316</v>
      </c>
      <c r="F19" s="882" t="s">
        <v>824</v>
      </c>
      <c r="G19" s="1118" t="s">
        <v>87</v>
      </c>
      <c r="H19" s="883">
        <v>379828</v>
      </c>
      <c r="I19" s="883">
        <v>-246888</v>
      </c>
      <c r="J19" s="883">
        <v>0</v>
      </c>
      <c r="K19" s="884">
        <v>0</v>
      </c>
      <c r="L19" s="1121">
        <v>324199</v>
      </c>
      <c r="M19" s="883">
        <v>148852</v>
      </c>
      <c r="N19" s="883">
        <v>3063077</v>
      </c>
      <c r="O19" s="884">
        <v>-2730923</v>
      </c>
    </row>
    <row r="20" spans="2:15" ht="18.75" thickBot="1">
      <c r="B20" s="1008" t="s">
        <v>256</v>
      </c>
      <c r="C20" s="1009" t="s">
        <v>205</v>
      </c>
      <c r="D20" s="1009" t="s">
        <v>747</v>
      </c>
      <c r="E20" s="1122" t="s">
        <v>316</v>
      </c>
      <c r="F20" s="1010" t="s">
        <v>476</v>
      </c>
      <c r="G20" s="1123" t="s">
        <v>87</v>
      </c>
      <c r="H20" s="1011">
        <v>68878954</v>
      </c>
      <c r="I20" s="1011">
        <v>0</v>
      </c>
      <c r="J20" s="1011">
        <v>64636011</v>
      </c>
      <c r="K20" s="1012">
        <v>0</v>
      </c>
      <c r="L20" s="1121">
        <v>1444886</v>
      </c>
      <c r="M20" s="883">
        <v>-1146658</v>
      </c>
      <c r="N20" s="883">
        <v>4291469</v>
      </c>
      <c r="O20" s="884">
        <v>-3376027</v>
      </c>
    </row>
    <row r="22" spans="2:15">
      <c r="B22" s="555" t="s">
        <v>825</v>
      </c>
    </row>
  </sheetData>
  <mergeCells count="14">
    <mergeCell ref="L2:M2"/>
    <mergeCell ref="N2:O2"/>
    <mergeCell ref="L3:M3"/>
    <mergeCell ref="N3:O3"/>
    <mergeCell ref="J2:K2"/>
    <mergeCell ref="H3:I3"/>
    <mergeCell ref="J3:K3"/>
    <mergeCell ref="B2:B4"/>
    <mergeCell ref="C2:C4"/>
    <mergeCell ref="D2:D4"/>
    <mergeCell ref="F2:F4"/>
    <mergeCell ref="H2:I2"/>
    <mergeCell ref="E2:E4"/>
    <mergeCell ref="G2:G4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&amp;L&amp;F&amp;R&amp;D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  <pageSetUpPr fitToPage="1"/>
  </sheetPr>
  <dimension ref="A1:D14"/>
  <sheetViews>
    <sheetView showGridLines="0" workbookViewId="0">
      <selection activeCell="B2" sqref="B2:D6"/>
    </sheetView>
  </sheetViews>
  <sheetFormatPr baseColWidth="10" defaultColWidth="11.42578125" defaultRowHeight="10.5"/>
  <cols>
    <col min="1" max="1" width="11.42578125" style="90"/>
    <col min="2" max="2" width="20.5703125" style="90" customWidth="1"/>
    <col min="3" max="4" width="13.7109375" style="90" customWidth="1"/>
    <col min="5" max="16384" width="11.42578125" style="90"/>
  </cols>
  <sheetData>
    <row r="1" spans="1:4" ht="11.25" thickBot="1">
      <c r="C1" s="135"/>
      <c r="D1" s="135"/>
    </row>
    <row r="2" spans="1:4" ht="30" customHeight="1">
      <c r="B2" s="1428"/>
      <c r="C2" s="974">
        <v>43100</v>
      </c>
      <c r="D2" s="975">
        <v>42735</v>
      </c>
    </row>
    <row r="3" spans="1:4" ht="11.25" thickBot="1">
      <c r="B3" s="1429"/>
      <c r="C3" s="885" t="s">
        <v>375</v>
      </c>
      <c r="D3" s="886" t="s">
        <v>375</v>
      </c>
    </row>
    <row r="4" spans="1:4" ht="17.25" customHeight="1">
      <c r="B4" s="749" t="s">
        <v>826</v>
      </c>
      <c r="C4" s="976">
        <v>424113</v>
      </c>
      <c r="D4" s="977">
        <v>463371</v>
      </c>
    </row>
    <row r="5" spans="1:4" ht="17.25" customHeight="1" thickBot="1">
      <c r="B5" s="978" t="s">
        <v>827</v>
      </c>
      <c r="C5" s="979">
        <v>46250</v>
      </c>
      <c r="D5" s="980">
        <v>32766</v>
      </c>
    </row>
    <row r="6" spans="1:4" ht="17.25" customHeight="1" thickBot="1">
      <c r="B6" s="981" t="s">
        <v>568</v>
      </c>
      <c r="C6" s="982">
        <v>470363</v>
      </c>
      <c r="D6" s="983">
        <v>496137</v>
      </c>
    </row>
    <row r="7" spans="1:4" ht="17.25" customHeight="1"/>
    <row r="8" spans="1:4" ht="17.25" customHeight="1"/>
    <row r="9" spans="1:4" ht="17.25" customHeight="1"/>
    <row r="10" spans="1:4">
      <c r="A10" s="91"/>
    </row>
    <row r="11" spans="1:4">
      <c r="A11" s="91"/>
    </row>
    <row r="12" spans="1:4">
      <c r="A12" s="775"/>
    </row>
    <row r="13" spans="1:4">
      <c r="A13" s="775"/>
      <c r="B13" s="91"/>
    </row>
    <row r="14" spans="1:4">
      <c r="A14" s="775"/>
      <c r="B14" s="91"/>
    </row>
  </sheetData>
  <mergeCells count="1">
    <mergeCell ref="B2:B3"/>
  </mergeCells>
  <pageMargins left="0.70866141732283472" right="0.70866141732283472" top="0.74803149606299213" bottom="0.74803149606299213" header="0.31496062992125984" footer="0.31496062992125984"/>
  <pageSetup scale="76" orientation="landscape" r:id="rId1"/>
  <headerFooter>
    <oddHeader>&amp;L&amp;F&amp;R&amp;D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B1:G23"/>
  <sheetViews>
    <sheetView showGridLines="0" workbookViewId="0">
      <selection activeCell="B2" sqref="B2:D7"/>
    </sheetView>
  </sheetViews>
  <sheetFormatPr baseColWidth="10" defaultColWidth="11.42578125" defaultRowHeight="10.5"/>
  <cols>
    <col min="1" max="1" width="11.42578125" style="136"/>
    <col min="2" max="2" width="38.28515625" style="136" customWidth="1"/>
    <col min="3" max="4" width="13.7109375" style="136" customWidth="1"/>
    <col min="5" max="5" width="20.7109375" style="136" customWidth="1"/>
    <col min="6" max="6" width="11.85546875" style="137" customWidth="1"/>
    <col min="7" max="16384" width="11.42578125" style="136"/>
  </cols>
  <sheetData>
    <row r="1" spans="2:7" ht="11.25" thickBot="1"/>
    <row r="2" spans="2:7" ht="15.75" customHeight="1">
      <c r="B2" s="1324" t="s">
        <v>828</v>
      </c>
      <c r="C2" s="353">
        <v>43100</v>
      </c>
      <c r="D2" s="354">
        <v>42735</v>
      </c>
    </row>
    <row r="3" spans="2:7" ht="15.75" customHeight="1">
      <c r="B3" s="1325"/>
      <c r="C3" s="355" t="s">
        <v>375</v>
      </c>
      <c r="D3" s="356" t="s">
        <v>375</v>
      </c>
    </row>
    <row r="4" spans="2:7" ht="18" customHeight="1">
      <c r="B4" s="138" t="s">
        <v>718</v>
      </c>
      <c r="C4" s="700">
        <v>2645500</v>
      </c>
      <c r="D4" s="699">
        <v>2423788</v>
      </c>
      <c r="E4" s="49"/>
    </row>
    <row r="5" spans="2:7" ht="18" customHeight="1">
      <c r="B5" s="138" t="s">
        <v>830</v>
      </c>
      <c r="C5" s="700">
        <v>1177531</v>
      </c>
      <c r="D5" s="699">
        <v>752216</v>
      </c>
      <c r="E5" s="49"/>
    </row>
    <row r="6" spans="2:7" ht="18" customHeight="1">
      <c r="B6" s="138" t="s">
        <v>829</v>
      </c>
      <c r="C6" s="700">
        <v>102347</v>
      </c>
      <c r="D6" s="699">
        <v>133941</v>
      </c>
      <c r="E6" s="49"/>
      <c r="G6" s="265"/>
    </row>
    <row r="7" spans="2:7" ht="18" customHeight="1" thickBot="1">
      <c r="B7" s="357" t="s">
        <v>568</v>
      </c>
      <c r="C7" s="358">
        <v>3925378</v>
      </c>
      <c r="D7" s="359">
        <v>3309945</v>
      </c>
      <c r="E7" s="49"/>
    </row>
    <row r="8" spans="2:7">
      <c r="F8" s="136"/>
    </row>
    <row r="9" spans="2:7">
      <c r="B9" s="37"/>
      <c r="C9" s="139"/>
      <c r="D9" s="139"/>
      <c r="F9" s="140"/>
    </row>
    <row r="11" spans="2:7">
      <c r="D11" s="697" t="s">
        <v>375</v>
      </c>
      <c r="E11" s="49"/>
      <c r="F11" s="136"/>
    </row>
    <row r="12" spans="2:7">
      <c r="B12" s="702" t="s">
        <v>831</v>
      </c>
      <c r="C12" s="698"/>
      <c r="D12" s="703">
        <v>11339400</v>
      </c>
    </row>
    <row r="13" spans="2:7">
      <c r="B13" s="702" t="s">
        <v>832</v>
      </c>
      <c r="D13" s="703">
        <v>11127313</v>
      </c>
      <c r="E13" s="617"/>
      <c r="F13" s="618"/>
    </row>
    <row r="14" spans="2:7">
      <c r="D14" s="697"/>
      <c r="E14" s="617"/>
      <c r="F14" s="618"/>
    </row>
    <row r="15" spans="2:7">
      <c r="C15" s="696"/>
      <c r="D15" s="701"/>
      <c r="E15" s="617"/>
      <c r="F15" s="619"/>
    </row>
    <row r="16" spans="2:7">
      <c r="E16" s="618"/>
      <c r="F16" s="620"/>
    </row>
    <row r="17" spans="4:6">
      <c r="D17" s="137"/>
      <c r="F17" s="136"/>
    </row>
    <row r="18" spans="4:6">
      <c r="D18" s="137"/>
      <c r="F18" s="136"/>
    </row>
    <row r="19" spans="4:6">
      <c r="D19" s="137"/>
      <c r="F19" s="136"/>
    </row>
    <row r="20" spans="4:6">
      <c r="D20" s="137"/>
      <c r="F20" s="136"/>
    </row>
    <row r="21" spans="4:6">
      <c r="D21" s="137"/>
      <c r="F21" s="136"/>
    </row>
    <row r="22" spans="4:6">
      <c r="D22" s="137"/>
      <c r="F22" s="136"/>
    </row>
    <row r="23" spans="4:6">
      <c r="D23" s="137"/>
      <c r="F23" s="136"/>
    </row>
  </sheetData>
  <mergeCells count="1">
    <mergeCell ref="B2:B3"/>
  </mergeCells>
  <pageMargins left="0.7" right="0.7" top="0.75" bottom="0.75" header="0.3" footer="0.3"/>
  <pageSetup paperSize="9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92D050"/>
    <pageSetUpPr fitToPage="1"/>
  </sheetPr>
  <dimension ref="A1:I122"/>
  <sheetViews>
    <sheetView showGridLines="0" topLeftCell="A97" workbookViewId="0">
      <selection activeCell="B100" sqref="B100:H111"/>
    </sheetView>
  </sheetViews>
  <sheetFormatPr baseColWidth="10" defaultColWidth="11.42578125" defaultRowHeight="10.5"/>
  <cols>
    <col min="1" max="1" width="9.5703125" style="143" customWidth="1"/>
    <col min="2" max="2" width="33" style="3" customWidth="1"/>
    <col min="3" max="8" width="13.7109375" style="3" customWidth="1"/>
    <col min="9" max="16384" width="11.42578125" style="3"/>
  </cols>
  <sheetData>
    <row r="1" spans="1:7" ht="11.25" thickBot="1">
      <c r="A1" s="5"/>
      <c r="C1" s="4"/>
      <c r="D1" s="4"/>
      <c r="E1" s="45"/>
    </row>
    <row r="2" spans="1:7" ht="22.5" customHeight="1">
      <c r="A2" s="142"/>
      <c r="B2" s="460"/>
      <c r="C2" s="313">
        <v>43100</v>
      </c>
      <c r="D2" s="314">
        <v>42735</v>
      </c>
      <c r="E2"/>
      <c r="F2"/>
      <c r="G2"/>
    </row>
    <row r="3" spans="1:7" ht="15">
      <c r="B3" s="461"/>
      <c r="C3" s="437" t="s">
        <v>375</v>
      </c>
      <c r="D3" s="438" t="s">
        <v>375</v>
      </c>
      <c r="E3"/>
      <c r="F3"/>
      <c r="G3"/>
    </row>
    <row r="4" spans="1:7" ht="17.25" customHeight="1">
      <c r="B4" s="422" t="s">
        <v>833</v>
      </c>
      <c r="C4" s="322">
        <v>227084499</v>
      </c>
      <c r="D4" s="323">
        <v>227951484</v>
      </c>
      <c r="E4"/>
      <c r="F4"/>
      <c r="G4"/>
    </row>
    <row r="5" spans="1:7" ht="17.25" customHeight="1">
      <c r="B5" s="115" t="s">
        <v>834</v>
      </c>
      <c r="C5" s="146">
        <v>13000</v>
      </c>
      <c r="D5" s="147">
        <v>13000</v>
      </c>
      <c r="E5"/>
      <c r="F5"/>
      <c r="G5"/>
    </row>
    <row r="6" spans="1:7" ht="17.25" customHeight="1">
      <c r="B6" s="115" t="s">
        <v>835</v>
      </c>
      <c r="C6" s="146">
        <v>7910586</v>
      </c>
      <c r="D6" s="147">
        <v>9203521</v>
      </c>
      <c r="E6"/>
      <c r="F6"/>
      <c r="G6"/>
    </row>
    <row r="7" spans="1:7" ht="17.25" customHeight="1">
      <c r="B7" s="115" t="s">
        <v>836</v>
      </c>
      <c r="C7" s="146">
        <v>219160913</v>
      </c>
      <c r="D7" s="147">
        <v>218734963</v>
      </c>
      <c r="E7"/>
      <c r="F7"/>
      <c r="G7"/>
    </row>
    <row r="8" spans="1:7" ht="17.25" customHeight="1">
      <c r="B8" s="115"/>
      <c r="C8" s="146"/>
      <c r="D8" s="147"/>
      <c r="E8"/>
      <c r="F8"/>
      <c r="G8"/>
    </row>
    <row r="9" spans="1:7" ht="17.25" customHeight="1">
      <c r="B9" s="422" t="s">
        <v>837</v>
      </c>
      <c r="C9" s="322">
        <v>280804446</v>
      </c>
      <c r="D9" s="323">
        <v>276075948</v>
      </c>
      <c r="E9"/>
      <c r="F9"/>
      <c r="G9"/>
    </row>
    <row r="10" spans="1:7" ht="17.25" customHeight="1">
      <c r="B10" s="115" t="s">
        <v>838</v>
      </c>
      <c r="C10" s="146">
        <v>13000</v>
      </c>
      <c r="D10" s="147">
        <v>13000</v>
      </c>
      <c r="E10"/>
      <c r="F10"/>
      <c r="G10"/>
    </row>
    <row r="11" spans="1:7" ht="17.25" customHeight="1">
      <c r="B11" s="115" t="s">
        <v>839</v>
      </c>
      <c r="C11" s="146">
        <v>48876011</v>
      </c>
      <c r="D11" s="147">
        <v>44760678</v>
      </c>
      <c r="E11"/>
      <c r="F11"/>
      <c r="G11"/>
    </row>
    <row r="12" spans="1:7" ht="17.25" customHeight="1">
      <c r="B12" s="115" t="s">
        <v>840</v>
      </c>
      <c r="C12" s="146">
        <v>231915435</v>
      </c>
      <c r="D12" s="147">
        <v>231302270</v>
      </c>
      <c r="E12"/>
      <c r="F12"/>
      <c r="G12"/>
    </row>
    <row r="13" spans="1:7" ht="17.25" customHeight="1">
      <c r="B13" s="115"/>
      <c r="C13" s="146"/>
      <c r="D13" s="147"/>
      <c r="E13" s="45"/>
    </row>
    <row r="14" spans="1:7" ht="17.25" customHeight="1">
      <c r="B14" s="422" t="s">
        <v>841</v>
      </c>
      <c r="C14" s="322">
        <v>53719947</v>
      </c>
      <c r="D14" s="323">
        <v>48124464</v>
      </c>
      <c r="E14" s="148"/>
    </row>
    <row r="15" spans="1:7" ht="17.25" hidden="1" customHeight="1">
      <c r="B15" s="115" t="s">
        <v>182</v>
      </c>
      <c r="C15" s="146">
        <v>0</v>
      </c>
      <c r="D15" s="147">
        <v>0</v>
      </c>
      <c r="E15" s="45"/>
    </row>
    <row r="16" spans="1:7" ht="17.25" hidden="1" customHeight="1">
      <c r="B16" s="115" t="s">
        <v>182</v>
      </c>
      <c r="C16" s="146"/>
      <c r="D16" s="147">
        <v>0</v>
      </c>
      <c r="E16" s="45"/>
    </row>
    <row r="17" spans="1:8" ht="17.25" customHeight="1">
      <c r="B17" s="115" t="s">
        <v>842</v>
      </c>
      <c r="C17" s="146">
        <v>40965425</v>
      </c>
      <c r="D17" s="147">
        <v>35557157</v>
      </c>
      <c r="E17" s="45"/>
    </row>
    <row r="18" spans="1:8" ht="17.25" customHeight="1" thickBot="1">
      <c r="B18" s="119" t="s">
        <v>843</v>
      </c>
      <c r="C18" s="149">
        <v>12754522</v>
      </c>
      <c r="D18" s="150">
        <v>12567307</v>
      </c>
      <c r="E18" s="45"/>
    </row>
    <row r="19" spans="1:8" ht="17.25" customHeight="1">
      <c r="B19" s="151"/>
      <c r="C19" s="152"/>
      <c r="D19" s="152"/>
      <c r="E19" s="45"/>
    </row>
    <row r="20" spans="1:8" ht="11.25" thickBot="1"/>
    <row r="21" spans="1:8" ht="31.5">
      <c r="A21" s="142"/>
      <c r="B21" s="1430" t="s">
        <v>844</v>
      </c>
      <c r="C21" s="546" t="s">
        <v>834</v>
      </c>
      <c r="D21" s="546" t="s">
        <v>835</v>
      </c>
      <c r="E21" s="546" t="s">
        <v>845</v>
      </c>
      <c r="F21" s="547" t="s">
        <v>2</v>
      </c>
    </row>
    <row r="22" spans="1:8" ht="18.75" customHeight="1">
      <c r="A22" s="3" t="s">
        <v>1114</v>
      </c>
      <c r="B22" s="1431"/>
      <c r="C22" s="548" t="s">
        <v>375</v>
      </c>
      <c r="D22" s="548" t="s">
        <v>375</v>
      </c>
      <c r="E22" s="548" t="s">
        <v>375</v>
      </c>
      <c r="F22" s="548" t="s">
        <v>375</v>
      </c>
    </row>
    <row r="23" spans="1:8" ht="18" customHeight="1">
      <c r="B23" s="321" t="s">
        <v>486</v>
      </c>
      <c r="C23" s="322">
        <v>13000</v>
      </c>
      <c r="D23" s="322">
        <v>9203521</v>
      </c>
      <c r="E23" s="322">
        <v>218734963</v>
      </c>
      <c r="F23" s="686">
        <v>227951484</v>
      </c>
      <c r="G23" s="4"/>
    </row>
    <row r="24" spans="1:8" ht="18" customHeight="1">
      <c r="B24" s="128" t="s">
        <v>846</v>
      </c>
      <c r="C24" s="146">
        <v>0</v>
      </c>
      <c r="D24" s="146">
        <v>-5408268</v>
      </c>
      <c r="E24" s="146">
        <v>-187215</v>
      </c>
      <c r="F24" s="686">
        <v>-5595483</v>
      </c>
    </row>
    <row r="25" spans="1:8" ht="18" customHeight="1">
      <c r="B25" s="128" t="s">
        <v>847</v>
      </c>
      <c r="C25" s="146">
        <v>0</v>
      </c>
      <c r="D25" s="146">
        <v>1836974</v>
      </c>
      <c r="E25" s="146">
        <v>-158</v>
      </c>
      <c r="F25" s="686">
        <v>1836816</v>
      </c>
      <c r="H25" s="4"/>
    </row>
    <row r="26" spans="1:8" ht="18" customHeight="1">
      <c r="B26" s="128" t="s">
        <v>848</v>
      </c>
      <c r="C26" s="146">
        <v>0</v>
      </c>
      <c r="D26" s="146">
        <v>2278359</v>
      </c>
      <c r="E26" s="146">
        <v>625874</v>
      </c>
      <c r="F26" s="686">
        <v>2904233</v>
      </c>
      <c r="G26" s="154"/>
      <c r="H26" s="4"/>
    </row>
    <row r="27" spans="1:8" ht="18" customHeight="1">
      <c r="B27" s="128" t="s">
        <v>849</v>
      </c>
      <c r="C27" s="146">
        <v>0</v>
      </c>
      <c r="D27" s="146">
        <v>0</v>
      </c>
      <c r="E27" s="146">
        <v>-12551</v>
      </c>
      <c r="F27" s="686">
        <v>-12551</v>
      </c>
    </row>
    <row r="28" spans="1:8" ht="18" customHeight="1">
      <c r="B28" s="321" t="s">
        <v>850</v>
      </c>
      <c r="C28" s="322">
        <v>0</v>
      </c>
      <c r="D28" s="322">
        <v>-1292935</v>
      </c>
      <c r="E28" s="322">
        <v>425950</v>
      </c>
      <c r="F28" s="686">
        <v>-866985</v>
      </c>
    </row>
    <row r="29" spans="1:8" ht="15" customHeight="1">
      <c r="B29" s="128"/>
      <c r="C29" s="146"/>
      <c r="D29" s="146"/>
      <c r="E29" s="146"/>
      <c r="F29" s="692"/>
    </row>
    <row r="30" spans="1:8" ht="24" customHeight="1" thickBot="1">
      <c r="B30" s="324" t="s">
        <v>492</v>
      </c>
      <c r="C30" s="325">
        <v>13000</v>
      </c>
      <c r="D30" s="325">
        <v>7910586</v>
      </c>
      <c r="E30" s="325">
        <v>219160913</v>
      </c>
      <c r="F30" s="690">
        <v>227084499</v>
      </c>
      <c r="G30" s="6"/>
    </row>
    <row r="31" spans="1:8">
      <c r="C31" s="6">
        <v>0</v>
      </c>
      <c r="D31" s="6">
        <v>0</v>
      </c>
      <c r="E31" s="6">
        <v>0</v>
      </c>
      <c r="F31" s="6">
        <v>0</v>
      </c>
    </row>
    <row r="32" spans="1:8" ht="11.25" thickBot="1">
      <c r="C32" s="49"/>
      <c r="D32" s="49"/>
      <c r="E32" s="49"/>
      <c r="F32" s="49"/>
    </row>
    <row r="33" spans="1:7" ht="31.5">
      <c r="A33" s="142"/>
      <c r="B33" s="1430" t="s">
        <v>844</v>
      </c>
      <c r="C33" s="546" t="s">
        <v>834</v>
      </c>
      <c r="D33" s="546" t="s">
        <v>835</v>
      </c>
      <c r="E33" s="546" t="s">
        <v>845</v>
      </c>
      <c r="F33" s="547" t="s">
        <v>2</v>
      </c>
    </row>
    <row r="34" spans="1:7" ht="18.75" customHeight="1">
      <c r="A34" s="3" t="s">
        <v>1115</v>
      </c>
      <c r="B34" s="1431"/>
      <c r="C34" s="548" t="s">
        <v>375</v>
      </c>
      <c r="D34" s="548" t="s">
        <v>375</v>
      </c>
      <c r="E34" s="548" t="s">
        <v>375</v>
      </c>
      <c r="F34" s="548" t="s">
        <v>375</v>
      </c>
    </row>
    <row r="35" spans="1:7" ht="18" customHeight="1">
      <c r="B35" s="321" t="s">
        <v>496</v>
      </c>
      <c r="C35" s="322">
        <v>13000</v>
      </c>
      <c r="D35" s="322">
        <v>11875731</v>
      </c>
      <c r="E35" s="322">
        <v>218638958</v>
      </c>
      <c r="F35" s="686">
        <v>230527689</v>
      </c>
      <c r="G35" s="4"/>
    </row>
    <row r="36" spans="1:7" ht="18" customHeight="1">
      <c r="B36" s="315" t="s">
        <v>846</v>
      </c>
      <c r="C36" s="146">
        <v>0</v>
      </c>
      <c r="D36" s="146">
        <v>-5517913</v>
      </c>
      <c r="E36" s="146">
        <v>-187215</v>
      </c>
      <c r="F36" s="686">
        <v>-5705128</v>
      </c>
    </row>
    <row r="37" spans="1:7" ht="18" customHeight="1">
      <c r="B37" s="315" t="s">
        <v>847</v>
      </c>
      <c r="C37" s="146">
        <v>0</v>
      </c>
      <c r="D37" s="146">
        <v>850640</v>
      </c>
      <c r="E37" s="146">
        <v>-36626</v>
      </c>
      <c r="F37" s="686">
        <v>814014</v>
      </c>
    </row>
    <row r="38" spans="1:7" ht="18" customHeight="1">
      <c r="B38" s="315" t="s">
        <v>848</v>
      </c>
      <c r="C38" s="146">
        <v>0</v>
      </c>
      <c r="D38" s="146">
        <v>1995063</v>
      </c>
      <c r="E38" s="146">
        <v>581823</v>
      </c>
      <c r="F38" s="686">
        <v>2576886</v>
      </c>
    </row>
    <row r="39" spans="1:7" ht="18" customHeight="1">
      <c r="B39" s="315" t="s">
        <v>849</v>
      </c>
      <c r="C39" s="146">
        <v>0</v>
      </c>
      <c r="D39" s="146">
        <v>0</v>
      </c>
      <c r="E39" s="146">
        <v>-261977</v>
      </c>
      <c r="F39" s="686">
        <v>-261977</v>
      </c>
    </row>
    <row r="40" spans="1:7" ht="18" customHeight="1">
      <c r="B40" s="321" t="s">
        <v>850</v>
      </c>
      <c r="C40" s="322">
        <v>0</v>
      </c>
      <c r="D40" s="322">
        <v>-2672210</v>
      </c>
      <c r="E40" s="322">
        <v>96005</v>
      </c>
      <c r="F40" s="686">
        <v>-2576205</v>
      </c>
    </row>
    <row r="41" spans="1:7" ht="13.5" customHeight="1">
      <c r="B41" s="128"/>
      <c r="C41" s="146"/>
      <c r="D41" s="146"/>
      <c r="E41" s="146"/>
      <c r="F41" s="691"/>
    </row>
    <row r="42" spans="1:7" ht="21" customHeight="1" thickBot="1">
      <c r="B42" s="324" t="s">
        <v>497</v>
      </c>
      <c r="C42" s="325">
        <v>13000</v>
      </c>
      <c r="D42" s="325">
        <v>9203521</v>
      </c>
      <c r="E42" s="325">
        <v>218734963</v>
      </c>
      <c r="F42" s="690">
        <v>227951484</v>
      </c>
      <c r="G42" s="4"/>
    </row>
    <row r="43" spans="1:7">
      <c r="B43" s="50"/>
      <c r="C43" s="6">
        <v>0</v>
      </c>
      <c r="D43" s="6">
        <v>0</v>
      </c>
      <c r="E43" s="6">
        <v>0</v>
      </c>
      <c r="F43" s="6">
        <v>0</v>
      </c>
    </row>
    <row r="44" spans="1:7">
      <c r="B44" s="44" t="s">
        <v>851</v>
      </c>
      <c r="C44" s="45"/>
      <c r="D44" s="45"/>
      <c r="E44" s="46"/>
    </row>
    <row r="45" spans="1:7">
      <c r="B45" s="44"/>
      <c r="C45" s="45"/>
      <c r="D45" s="45"/>
      <c r="E45" s="46"/>
    </row>
    <row r="46" spans="1:7">
      <c r="B46" s="44" t="s">
        <v>852</v>
      </c>
      <c r="C46" s="47">
        <v>43100</v>
      </c>
      <c r="D46" s="45"/>
      <c r="E46" s="46"/>
    </row>
    <row r="47" spans="1:7" ht="11.25" thickBot="1"/>
    <row r="48" spans="1:7" ht="31.5">
      <c r="A48" s="142"/>
      <c r="B48" s="1430" t="s">
        <v>844</v>
      </c>
      <c r="C48" s="546" t="s">
        <v>838</v>
      </c>
      <c r="D48" s="546" t="s">
        <v>839</v>
      </c>
      <c r="E48" s="546" t="s">
        <v>853</v>
      </c>
      <c r="F48" s="547" t="s">
        <v>2</v>
      </c>
    </row>
    <row r="49" spans="1:7" ht="18.75" customHeight="1">
      <c r="A49" s="3"/>
      <c r="B49" s="1431"/>
      <c r="C49" s="548" t="s">
        <v>375</v>
      </c>
      <c r="D49" s="548" t="s">
        <v>375</v>
      </c>
      <c r="E49" s="548" t="s">
        <v>375</v>
      </c>
      <c r="F49" s="548" t="s">
        <v>375</v>
      </c>
    </row>
    <row r="50" spans="1:7" ht="18" customHeight="1">
      <c r="B50" s="321" t="s">
        <v>486</v>
      </c>
      <c r="C50" s="322">
        <v>13000</v>
      </c>
      <c r="D50" s="322">
        <v>44760678</v>
      </c>
      <c r="E50" s="322">
        <v>231302270</v>
      </c>
      <c r="F50" s="323">
        <v>276075948</v>
      </c>
      <c r="G50" s="4"/>
    </row>
    <row r="51" spans="1:7" ht="18" customHeight="1">
      <c r="B51" s="315" t="s">
        <v>847</v>
      </c>
      <c r="C51" s="146">
        <v>0</v>
      </c>
      <c r="D51" s="146">
        <v>1836974</v>
      </c>
      <c r="E51" s="146">
        <v>-158</v>
      </c>
      <c r="F51" s="686">
        <v>1836816</v>
      </c>
    </row>
    <row r="52" spans="1:7" ht="18" customHeight="1">
      <c r="B52" s="315" t="s">
        <v>848</v>
      </c>
      <c r="C52" s="146">
        <v>0</v>
      </c>
      <c r="D52" s="146">
        <v>2278359</v>
      </c>
      <c r="E52" s="146">
        <v>625874</v>
      </c>
      <c r="F52" s="686">
        <v>2904233</v>
      </c>
    </row>
    <row r="53" spans="1:7" ht="18" customHeight="1">
      <c r="B53" s="315" t="s">
        <v>849</v>
      </c>
      <c r="C53" s="146">
        <v>0</v>
      </c>
      <c r="D53" s="146">
        <v>0</v>
      </c>
      <c r="E53" s="146">
        <v>-12551</v>
      </c>
      <c r="F53" s="686">
        <v>-12551</v>
      </c>
      <c r="G53" s="154"/>
    </row>
    <row r="54" spans="1:7" s="41" customFormat="1" ht="18" customHeight="1">
      <c r="A54" s="155"/>
      <c r="B54" s="321" t="s">
        <v>850</v>
      </c>
      <c r="C54" s="322">
        <v>0</v>
      </c>
      <c r="D54" s="322">
        <v>4115333</v>
      </c>
      <c r="E54" s="322">
        <v>613165</v>
      </c>
      <c r="F54" s="323">
        <v>4728498</v>
      </c>
    </row>
    <row r="55" spans="1:7" ht="10.5" customHeight="1">
      <c r="B55" s="153"/>
      <c r="C55" s="144"/>
      <c r="D55" s="144"/>
      <c r="E55" s="144"/>
      <c r="F55" s="145"/>
    </row>
    <row r="56" spans="1:7" ht="21" customHeight="1" thickBot="1">
      <c r="B56" s="324" t="s">
        <v>492</v>
      </c>
      <c r="C56" s="325">
        <v>13000</v>
      </c>
      <c r="D56" s="325">
        <v>48876011</v>
      </c>
      <c r="E56" s="325">
        <v>231915435</v>
      </c>
      <c r="F56" s="326">
        <v>280804446</v>
      </c>
      <c r="G56" s="4"/>
    </row>
    <row r="57" spans="1:7">
      <c r="C57" s="6">
        <v>0</v>
      </c>
      <c r="D57" s="6">
        <v>0</v>
      </c>
      <c r="E57" s="6">
        <v>0</v>
      </c>
      <c r="F57" s="6">
        <v>0</v>
      </c>
    </row>
    <row r="58" spans="1:7">
      <c r="C58" s="6"/>
      <c r="D58" s="6"/>
      <c r="E58" s="6"/>
      <c r="F58" s="6"/>
    </row>
    <row r="59" spans="1:7">
      <c r="B59" s="44" t="s">
        <v>854</v>
      </c>
      <c r="C59" s="48">
        <v>42735</v>
      </c>
      <c r="D59" s="4"/>
      <c r="E59" s="4"/>
      <c r="F59" s="4"/>
    </row>
    <row r="60" spans="1:7" ht="11.25" thickBot="1">
      <c r="C60" s="49"/>
      <c r="D60" s="49"/>
      <c r="E60" s="49"/>
      <c r="F60" s="49"/>
    </row>
    <row r="61" spans="1:7" ht="31.5">
      <c r="A61" s="142"/>
      <c r="B61" s="1430" t="s">
        <v>844</v>
      </c>
      <c r="C61" s="546" t="s">
        <v>838</v>
      </c>
      <c r="D61" s="546" t="s">
        <v>839</v>
      </c>
      <c r="E61" s="546" t="s">
        <v>853</v>
      </c>
      <c r="F61" s="547" t="s">
        <v>2</v>
      </c>
    </row>
    <row r="62" spans="1:7" ht="18.75" customHeight="1">
      <c r="A62" s="3"/>
      <c r="B62" s="1431"/>
      <c r="C62" s="548" t="s">
        <v>375</v>
      </c>
      <c r="D62" s="548" t="s">
        <v>375</v>
      </c>
      <c r="E62" s="548" t="s">
        <v>375</v>
      </c>
      <c r="F62" s="548" t="s">
        <v>375</v>
      </c>
    </row>
    <row r="63" spans="1:7" ht="18" customHeight="1">
      <c r="B63" s="321" t="s">
        <v>496</v>
      </c>
      <c r="C63" s="322">
        <v>13000</v>
      </c>
      <c r="D63" s="322">
        <v>41889777</v>
      </c>
      <c r="E63" s="322">
        <v>231019050</v>
      </c>
      <c r="F63" s="323">
        <v>272921827</v>
      </c>
      <c r="G63" s="4"/>
    </row>
    <row r="64" spans="1:7" ht="18" customHeight="1">
      <c r="B64" s="315" t="s">
        <v>847</v>
      </c>
      <c r="C64" s="146">
        <v>0</v>
      </c>
      <c r="D64" s="146">
        <v>880240</v>
      </c>
      <c r="E64" s="146">
        <v>-36626</v>
      </c>
      <c r="F64" s="686">
        <v>843614</v>
      </c>
    </row>
    <row r="65" spans="1:7" ht="18" customHeight="1">
      <c r="B65" s="315" t="s">
        <v>848</v>
      </c>
      <c r="C65" s="146">
        <v>0</v>
      </c>
      <c r="D65" s="146">
        <v>1995063</v>
      </c>
      <c r="E65" s="146">
        <v>581823</v>
      </c>
      <c r="F65" s="686">
        <v>2576886</v>
      </c>
    </row>
    <row r="66" spans="1:7" ht="18" customHeight="1">
      <c r="B66" s="315" t="s">
        <v>849</v>
      </c>
      <c r="C66" s="146">
        <v>0</v>
      </c>
      <c r="D66" s="146">
        <v>-4402</v>
      </c>
      <c r="E66" s="146">
        <v>-261977</v>
      </c>
      <c r="F66" s="686">
        <v>-266379</v>
      </c>
      <c r="G66" s="154"/>
    </row>
    <row r="67" spans="1:7" s="41" customFormat="1" ht="18" customHeight="1">
      <c r="A67" s="155"/>
      <c r="B67" s="321" t="s">
        <v>850</v>
      </c>
      <c r="C67" s="322">
        <v>0</v>
      </c>
      <c r="D67" s="322">
        <v>2870901</v>
      </c>
      <c r="E67" s="322">
        <v>283220</v>
      </c>
      <c r="F67" s="686">
        <v>3154121</v>
      </c>
    </row>
    <row r="68" spans="1:7" ht="10.5" customHeight="1">
      <c r="B68" s="153"/>
      <c r="C68" s="144"/>
      <c r="D68" s="144"/>
      <c r="E68" s="144"/>
      <c r="F68" s="145"/>
    </row>
    <row r="69" spans="1:7" ht="21" customHeight="1" thickBot="1">
      <c r="B69" s="324" t="s">
        <v>497</v>
      </c>
      <c r="C69" s="325">
        <v>13000</v>
      </c>
      <c r="D69" s="325">
        <v>44760678</v>
      </c>
      <c r="E69" s="325">
        <v>231302270</v>
      </c>
      <c r="F69" s="326">
        <v>276075948</v>
      </c>
      <c r="G69" s="4"/>
    </row>
    <row r="70" spans="1:7">
      <c r="C70" s="6">
        <v>0</v>
      </c>
      <c r="D70" s="6">
        <v>0</v>
      </c>
      <c r="E70" s="6">
        <v>0</v>
      </c>
      <c r="F70" s="6">
        <v>0</v>
      </c>
    </row>
    <row r="71" spans="1:7">
      <c r="B71" s="44" t="s">
        <v>855</v>
      </c>
      <c r="C71" s="45"/>
      <c r="D71" s="45"/>
      <c r="E71" s="46"/>
      <c r="F71" s="46"/>
    </row>
    <row r="72" spans="1:7">
      <c r="B72" s="44"/>
      <c r="C72" s="45"/>
      <c r="D72" s="45"/>
      <c r="E72" s="46"/>
      <c r="F72" s="46"/>
    </row>
    <row r="73" spans="1:7">
      <c r="B73" s="44" t="s">
        <v>852</v>
      </c>
      <c r="C73" s="47">
        <v>43100</v>
      </c>
      <c r="D73" s="45"/>
      <c r="E73" s="46"/>
      <c r="F73" s="46"/>
    </row>
    <row r="74" spans="1:7" ht="11.25" thickBot="1"/>
    <row r="75" spans="1:7" ht="52.5">
      <c r="A75" s="142"/>
      <c r="B75" s="1430" t="s">
        <v>844</v>
      </c>
      <c r="C75" s="546" t="s">
        <v>856</v>
      </c>
      <c r="D75" s="546" t="s">
        <v>842</v>
      </c>
      <c r="E75" s="546" t="s">
        <v>843</v>
      </c>
      <c r="F75" s="547" t="s">
        <v>2</v>
      </c>
    </row>
    <row r="76" spans="1:7" ht="18.75" customHeight="1">
      <c r="A76" s="3"/>
      <c r="B76" s="1431"/>
      <c r="C76" s="548" t="s">
        <v>375</v>
      </c>
      <c r="D76" s="548" t="s">
        <v>375</v>
      </c>
      <c r="E76" s="548" t="s">
        <v>375</v>
      </c>
      <c r="F76" s="548" t="s">
        <v>375</v>
      </c>
    </row>
    <row r="77" spans="1:7" ht="18" customHeight="1">
      <c r="B77" s="321" t="s">
        <v>486</v>
      </c>
      <c r="C77" s="322">
        <v>0</v>
      </c>
      <c r="D77" s="322">
        <v>35557157</v>
      </c>
      <c r="E77" s="322">
        <v>12567307</v>
      </c>
      <c r="F77" s="323">
        <v>48124464</v>
      </c>
      <c r="G77" s="4"/>
    </row>
    <row r="78" spans="1:7" ht="18" customHeight="1">
      <c r="B78" s="315" t="s">
        <v>846</v>
      </c>
      <c r="C78" s="146">
        <v>0</v>
      </c>
      <c r="D78" s="146">
        <v>5408268</v>
      </c>
      <c r="E78" s="146">
        <v>187215</v>
      </c>
      <c r="F78" s="686">
        <v>5595483</v>
      </c>
    </row>
    <row r="79" spans="1:7" ht="18" hidden="1" customHeight="1">
      <c r="B79" s="315" t="s">
        <v>183</v>
      </c>
      <c r="C79" s="146">
        <v>0</v>
      </c>
      <c r="D79" s="146">
        <v>0</v>
      </c>
      <c r="E79" s="146">
        <v>0</v>
      </c>
      <c r="F79" s="686">
        <v>0</v>
      </c>
    </row>
    <row r="80" spans="1:7" ht="18" hidden="1" customHeight="1">
      <c r="B80" s="315" t="s">
        <v>184</v>
      </c>
      <c r="C80" s="146">
        <v>0</v>
      </c>
      <c r="D80" s="146">
        <v>0</v>
      </c>
      <c r="E80" s="146">
        <v>0</v>
      </c>
      <c r="F80" s="686">
        <v>0</v>
      </c>
      <c r="G80" s="154"/>
    </row>
    <row r="81" spans="1:9" ht="18" hidden="1" customHeight="1">
      <c r="B81" s="315" t="s">
        <v>185</v>
      </c>
      <c r="C81" s="146">
        <v>0</v>
      </c>
      <c r="D81" s="146"/>
      <c r="E81" s="146">
        <v>0</v>
      </c>
      <c r="F81" s="686">
        <v>0</v>
      </c>
      <c r="G81" s="154"/>
    </row>
    <row r="82" spans="1:9" ht="18" customHeight="1">
      <c r="B82" s="321" t="s">
        <v>850</v>
      </c>
      <c r="C82" s="322">
        <v>0</v>
      </c>
      <c r="D82" s="322">
        <v>5408268</v>
      </c>
      <c r="E82" s="322">
        <v>187215</v>
      </c>
      <c r="F82" s="323">
        <v>5595483</v>
      </c>
      <c r="G82" s="4"/>
    </row>
    <row r="83" spans="1:9" ht="10.5" customHeight="1">
      <c r="B83" s="153"/>
      <c r="C83" s="144"/>
      <c r="D83" s="144"/>
      <c r="E83" s="144"/>
      <c r="F83" s="145"/>
    </row>
    <row r="84" spans="1:9" ht="21" customHeight="1" thickBot="1">
      <c r="B84" s="324" t="s">
        <v>492</v>
      </c>
      <c r="C84" s="325">
        <v>0</v>
      </c>
      <c r="D84" s="325">
        <v>40965425</v>
      </c>
      <c r="E84" s="325">
        <v>12754522</v>
      </c>
      <c r="F84" s="326">
        <v>53719947</v>
      </c>
      <c r="G84" s="4"/>
    </row>
    <row r="85" spans="1:9">
      <c r="C85" s="6">
        <v>0</v>
      </c>
      <c r="D85" s="6">
        <v>0</v>
      </c>
      <c r="E85" s="6">
        <v>0</v>
      </c>
      <c r="F85" s="6">
        <v>0</v>
      </c>
    </row>
    <row r="86" spans="1:9">
      <c r="B86" s="44" t="s">
        <v>854</v>
      </c>
      <c r="C86" s="48">
        <v>42735</v>
      </c>
      <c r="D86" s="4"/>
      <c r="E86" s="4"/>
      <c r="F86" s="4"/>
    </row>
    <row r="87" spans="1:9" ht="11.25" thickBot="1">
      <c r="C87" s="49"/>
      <c r="D87" s="49"/>
      <c r="E87" s="49"/>
      <c r="F87" s="49"/>
    </row>
    <row r="88" spans="1:9" ht="52.5">
      <c r="A88" s="142"/>
      <c r="B88" s="1430" t="s">
        <v>844</v>
      </c>
      <c r="C88" s="546" t="s">
        <v>856</v>
      </c>
      <c r="D88" s="546" t="s">
        <v>842</v>
      </c>
      <c r="E88" s="546" t="s">
        <v>843</v>
      </c>
      <c r="F88" s="547" t="s">
        <v>2</v>
      </c>
    </row>
    <row r="89" spans="1:9" ht="18.75" customHeight="1">
      <c r="A89" s="3"/>
      <c r="B89" s="1431"/>
      <c r="C89" s="548" t="s">
        <v>375</v>
      </c>
      <c r="D89" s="548" t="s">
        <v>375</v>
      </c>
      <c r="E89" s="548" t="s">
        <v>375</v>
      </c>
      <c r="F89" s="548" t="s">
        <v>375</v>
      </c>
    </row>
    <row r="90" spans="1:9" ht="18" customHeight="1">
      <c r="B90" s="321" t="s">
        <v>496</v>
      </c>
      <c r="C90" s="322">
        <v>0</v>
      </c>
      <c r="D90" s="322">
        <v>30014046</v>
      </c>
      <c r="E90" s="322">
        <v>12380092</v>
      </c>
      <c r="F90" s="323">
        <v>42394138</v>
      </c>
      <c r="G90"/>
      <c r="H90"/>
      <c r="I90"/>
    </row>
    <row r="91" spans="1:9" ht="18" customHeight="1">
      <c r="B91" s="315" t="s">
        <v>846</v>
      </c>
      <c r="C91" s="146">
        <v>0</v>
      </c>
      <c r="D91" s="146">
        <v>5517913</v>
      </c>
      <c r="E91" s="146">
        <v>187215</v>
      </c>
      <c r="F91" s="686">
        <v>5705128</v>
      </c>
      <c r="G91"/>
      <c r="H91"/>
      <c r="I91"/>
    </row>
    <row r="92" spans="1:9" ht="18" customHeight="1">
      <c r="B92" s="315" t="s">
        <v>847</v>
      </c>
      <c r="C92" s="146">
        <v>0</v>
      </c>
      <c r="D92" s="146">
        <v>29600</v>
      </c>
      <c r="E92" s="146">
        <v>0</v>
      </c>
      <c r="F92" s="686">
        <v>29600</v>
      </c>
      <c r="G92"/>
      <c r="H92"/>
      <c r="I92"/>
    </row>
    <row r="93" spans="1:9" ht="18" hidden="1" customHeight="1">
      <c r="B93" s="128" t="s">
        <v>184</v>
      </c>
      <c r="C93" s="146">
        <v>0</v>
      </c>
      <c r="D93" s="146">
        <v>0</v>
      </c>
      <c r="E93" s="146">
        <v>0</v>
      </c>
      <c r="F93" s="686">
        <v>0</v>
      </c>
      <c r="G93"/>
      <c r="H93"/>
      <c r="I93"/>
    </row>
    <row r="94" spans="1:9" ht="18" customHeight="1">
      <c r="B94" s="315" t="s">
        <v>849</v>
      </c>
      <c r="C94" s="146">
        <v>0</v>
      </c>
      <c r="D94" s="146">
        <v>-4402</v>
      </c>
      <c r="E94" s="146">
        <v>0</v>
      </c>
      <c r="F94" s="686">
        <v>-4402</v>
      </c>
      <c r="G94"/>
      <c r="H94"/>
      <c r="I94"/>
    </row>
    <row r="95" spans="1:9" ht="18" customHeight="1">
      <c r="B95" s="321" t="s">
        <v>850</v>
      </c>
      <c r="C95" s="322">
        <v>0</v>
      </c>
      <c r="D95" s="322">
        <v>5543111</v>
      </c>
      <c r="E95" s="322">
        <v>187215</v>
      </c>
      <c r="F95" s="323">
        <v>5730326</v>
      </c>
      <c r="G95"/>
      <c r="H95"/>
      <c r="I95"/>
    </row>
    <row r="96" spans="1:9" ht="10.5" customHeight="1">
      <c r="B96" s="153"/>
      <c r="C96" s="144"/>
      <c r="D96" s="144"/>
      <c r="E96" s="144"/>
      <c r="F96" s="145"/>
    </row>
    <row r="97" spans="1:9" ht="21" customHeight="1" thickBot="1">
      <c r="B97" s="324" t="s">
        <v>857</v>
      </c>
      <c r="C97" s="325">
        <v>0</v>
      </c>
      <c r="D97" s="325">
        <v>35557157</v>
      </c>
      <c r="E97" s="325">
        <v>12567307</v>
      </c>
      <c r="F97" s="326">
        <v>48124464</v>
      </c>
      <c r="G97" s="4"/>
    </row>
    <row r="98" spans="1:9">
      <c r="B98" s="50"/>
      <c r="C98" s="6"/>
      <c r="D98" s="6"/>
      <c r="E98" s="6"/>
      <c r="F98" s="6"/>
    </row>
    <row r="99" spans="1:9" ht="21.75" thickBot="1">
      <c r="B99" s="156" t="s">
        <v>858</v>
      </c>
    </row>
    <row r="100" spans="1:9" ht="18.75" customHeight="1">
      <c r="B100" s="1432" t="s">
        <v>567</v>
      </c>
      <c r="C100" s="1434">
        <v>43100</v>
      </c>
      <c r="D100" s="1435"/>
      <c r="E100" s="1436"/>
      <c r="F100" s="1434">
        <v>42735</v>
      </c>
      <c r="G100" s="1435"/>
      <c r="H100" s="1437"/>
    </row>
    <row r="101" spans="1:9">
      <c r="A101" s="142"/>
      <c r="B101" s="1433"/>
      <c r="C101" s="549" t="s">
        <v>859</v>
      </c>
      <c r="D101" s="549" t="s">
        <v>860</v>
      </c>
      <c r="E101" s="549" t="s">
        <v>710</v>
      </c>
      <c r="F101" s="549" t="s">
        <v>859</v>
      </c>
      <c r="G101" s="549" t="s">
        <v>861</v>
      </c>
      <c r="H101" s="550" t="s">
        <v>710</v>
      </c>
    </row>
    <row r="102" spans="1:9" ht="15.75" customHeight="1">
      <c r="B102" s="1433"/>
      <c r="C102" s="548" t="s">
        <v>375</v>
      </c>
      <c r="D102" s="548" t="s">
        <v>375</v>
      </c>
      <c r="E102" s="548" t="s">
        <v>375</v>
      </c>
      <c r="F102" s="548" t="s">
        <v>375</v>
      </c>
      <c r="G102" s="548" t="s">
        <v>375</v>
      </c>
      <c r="H102" s="548" t="s">
        <v>375</v>
      </c>
    </row>
    <row r="103" spans="1:9" ht="18" customHeight="1">
      <c r="B103" s="315" t="s">
        <v>9</v>
      </c>
      <c r="C103" s="146">
        <v>76364281</v>
      </c>
      <c r="D103" s="146">
        <v>8407422</v>
      </c>
      <c r="E103" s="146">
        <v>4761309</v>
      </c>
      <c r="F103" s="146">
        <v>76262225</v>
      </c>
      <c r="G103" s="146">
        <v>8296216</v>
      </c>
      <c r="H103" s="147">
        <v>4949427</v>
      </c>
    </row>
    <row r="104" spans="1:9" ht="18" customHeight="1">
      <c r="B104" s="128" t="s">
        <v>8</v>
      </c>
      <c r="C104" s="146">
        <v>92732686</v>
      </c>
      <c r="D104" s="146">
        <v>7761932</v>
      </c>
      <c r="E104" s="146">
        <v>0</v>
      </c>
      <c r="F104" s="146">
        <v>92702860</v>
      </c>
      <c r="G104" s="146">
        <v>7761746</v>
      </c>
      <c r="H104" s="147">
        <v>0</v>
      </c>
    </row>
    <row r="105" spans="1:9" ht="18" customHeight="1">
      <c r="B105" s="128" t="s">
        <v>7</v>
      </c>
      <c r="C105" s="146">
        <v>21954837</v>
      </c>
      <c r="D105" s="146">
        <v>866673</v>
      </c>
      <c r="E105" s="146">
        <v>0</v>
      </c>
      <c r="F105" s="146">
        <v>21814071</v>
      </c>
      <c r="G105" s="146">
        <v>744190</v>
      </c>
      <c r="H105" s="147">
        <v>0</v>
      </c>
    </row>
    <row r="106" spans="1:9" ht="18" customHeight="1">
      <c r="B106" s="128" t="s">
        <v>6</v>
      </c>
      <c r="C106" s="146">
        <v>5609125</v>
      </c>
      <c r="D106" s="146">
        <v>1095557</v>
      </c>
      <c r="E106" s="146">
        <v>0</v>
      </c>
      <c r="F106" s="146">
        <v>5509828</v>
      </c>
      <c r="G106" s="146">
        <v>1087305</v>
      </c>
      <c r="H106" s="147">
        <v>0</v>
      </c>
    </row>
    <row r="107" spans="1:9" ht="18" customHeight="1">
      <c r="B107" s="157" t="s">
        <v>61</v>
      </c>
      <c r="C107" s="146">
        <v>13700</v>
      </c>
      <c r="D107" s="146">
        <v>0</v>
      </c>
      <c r="E107" s="146">
        <v>0</v>
      </c>
      <c r="F107" s="158">
        <v>13700</v>
      </c>
      <c r="G107" s="158">
        <v>0</v>
      </c>
      <c r="H107" s="159">
        <v>0</v>
      </c>
    </row>
    <row r="108" spans="1:9" ht="18" customHeight="1">
      <c r="B108" s="157" t="s">
        <v>5</v>
      </c>
      <c r="C108" s="146">
        <v>13700</v>
      </c>
      <c r="D108" s="146">
        <v>0</v>
      </c>
      <c r="E108" s="146">
        <v>0</v>
      </c>
      <c r="F108" s="158">
        <v>13700</v>
      </c>
      <c r="G108" s="158">
        <v>0</v>
      </c>
      <c r="H108" s="159">
        <v>0</v>
      </c>
    </row>
    <row r="109" spans="1:9" ht="18" customHeight="1">
      <c r="B109" s="157" t="s">
        <v>4</v>
      </c>
      <c r="C109" s="146">
        <v>13700</v>
      </c>
      <c r="D109" s="146">
        <v>0</v>
      </c>
      <c r="E109" s="146">
        <v>0</v>
      </c>
      <c r="F109" s="158">
        <v>13700</v>
      </c>
      <c r="G109" s="158">
        <v>0</v>
      </c>
      <c r="H109" s="159">
        <v>0</v>
      </c>
    </row>
    <row r="110" spans="1:9" ht="18" customHeight="1">
      <c r="B110" s="157" t="s">
        <v>3</v>
      </c>
      <c r="C110" s="146">
        <v>13700</v>
      </c>
      <c r="D110" s="146">
        <v>0</v>
      </c>
      <c r="E110" s="146">
        <v>0</v>
      </c>
      <c r="F110" s="158">
        <v>13700</v>
      </c>
      <c r="G110" s="158">
        <v>0</v>
      </c>
      <c r="H110" s="159">
        <v>0</v>
      </c>
    </row>
    <row r="111" spans="1:9" ht="24" customHeight="1" thickBot="1">
      <c r="B111" s="324" t="s">
        <v>568</v>
      </c>
      <c r="C111" s="325">
        <v>196715729</v>
      </c>
      <c r="D111" s="325">
        <v>18131584</v>
      </c>
      <c r="E111" s="325">
        <v>4761309</v>
      </c>
      <c r="F111" s="325">
        <v>196343784</v>
      </c>
      <c r="G111" s="325">
        <v>17889457</v>
      </c>
      <c r="H111" s="326">
        <v>4949427</v>
      </c>
      <c r="I111" s="6"/>
    </row>
    <row r="112" spans="1:9">
      <c r="E112" s="6"/>
      <c r="H112" s="6"/>
    </row>
    <row r="113" spans="1:8">
      <c r="B113" s="40" t="s">
        <v>862</v>
      </c>
      <c r="G113" s="312"/>
      <c r="H113" s="312"/>
    </row>
    <row r="114" spans="1:8" ht="11.25" thickBot="1"/>
    <row r="115" spans="1:8" ht="27.75" customHeight="1">
      <c r="A115" s="142"/>
      <c r="B115" s="439" t="s">
        <v>567</v>
      </c>
      <c r="C115" s="548" t="s">
        <v>375</v>
      </c>
    </row>
    <row r="116" spans="1:8" ht="18" customHeight="1">
      <c r="B116" s="315" t="s">
        <v>9</v>
      </c>
      <c r="C116" s="1205">
        <v>1529470</v>
      </c>
      <c r="D116" s="4"/>
    </row>
    <row r="117" spans="1:8" ht="18" customHeight="1">
      <c r="B117" s="315" t="s">
        <v>8</v>
      </c>
      <c r="C117" s="1205">
        <v>10000</v>
      </c>
      <c r="D117" s="4"/>
    </row>
    <row r="118" spans="1:8" ht="18" customHeight="1">
      <c r="B118" s="315" t="s">
        <v>7</v>
      </c>
      <c r="C118" s="1205">
        <v>50000</v>
      </c>
      <c r="D118" s="4"/>
    </row>
    <row r="119" spans="1:8" ht="18" customHeight="1" thickBot="1">
      <c r="B119" s="134" t="s">
        <v>6</v>
      </c>
      <c r="C119" s="1206">
        <v>310000</v>
      </c>
      <c r="D119" s="4"/>
    </row>
    <row r="120" spans="1:8" ht="18" hidden="1" customHeight="1">
      <c r="B120" s="1086" t="s">
        <v>279</v>
      </c>
      <c r="C120" s="1207">
        <v>0</v>
      </c>
      <c r="D120" s="4"/>
    </row>
    <row r="121" spans="1:8" ht="18" hidden="1" customHeight="1">
      <c r="B121" s="128" t="s">
        <v>280</v>
      </c>
      <c r="C121" s="1207">
        <v>0</v>
      </c>
      <c r="D121" s="4"/>
    </row>
    <row r="122" spans="1:8" ht="24" customHeight="1" thickBot="1">
      <c r="B122" s="1204" t="s">
        <v>2</v>
      </c>
      <c r="C122" s="1208">
        <v>1899470</v>
      </c>
    </row>
  </sheetData>
  <mergeCells count="9">
    <mergeCell ref="B21:B22"/>
    <mergeCell ref="B33:B34"/>
    <mergeCell ref="B100:B102"/>
    <mergeCell ref="C100:E100"/>
    <mergeCell ref="F100:H100"/>
    <mergeCell ref="B48:B49"/>
    <mergeCell ref="B61:B62"/>
    <mergeCell ref="B75:B76"/>
    <mergeCell ref="B88:B89"/>
  </mergeCells>
  <printOptions horizontalCentered="1" verticalCentered="1"/>
  <pageMargins left="0" right="0" top="0.39370078740157483" bottom="0.39370078740157483" header="0" footer="0"/>
  <pageSetup scale="77" fitToHeight="0" orientation="portrait" r:id="rId1"/>
  <headerFooter>
    <oddHeader>&amp;F</oddHeader>
    <oddFooter>&amp;A</oddFooter>
  </headerFooter>
  <rowBreaks count="1" manualBreakCount="1">
    <brk id="2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  <pageSetUpPr fitToPage="1"/>
  </sheetPr>
  <dimension ref="B2:E10"/>
  <sheetViews>
    <sheetView showGridLines="0" workbookViewId="0">
      <selection activeCell="B3" sqref="B3:E8"/>
    </sheetView>
  </sheetViews>
  <sheetFormatPr baseColWidth="10" defaultColWidth="11.42578125" defaultRowHeight="10.5"/>
  <cols>
    <col min="1" max="1" width="10.28515625" style="103" customWidth="1"/>
    <col min="2" max="2" width="14.140625" style="103" customWidth="1"/>
    <col min="3" max="3" width="35.85546875" style="103" bestFit="1" customWidth="1"/>
    <col min="4" max="5" width="13.7109375" style="103" customWidth="1"/>
    <col min="6" max="16384" width="11.42578125" style="103"/>
  </cols>
  <sheetData>
    <row r="2" spans="2:5" ht="11.25" thickBot="1"/>
    <row r="3" spans="2:5" ht="17.25" customHeight="1">
      <c r="B3" s="1438" t="s">
        <v>526</v>
      </c>
      <c r="C3" s="1440" t="s">
        <v>567</v>
      </c>
      <c r="D3" s="694">
        <v>43100</v>
      </c>
      <c r="E3" s="354">
        <v>42735</v>
      </c>
    </row>
    <row r="4" spans="2:5" ht="17.25" customHeight="1">
      <c r="B4" s="1439"/>
      <c r="C4" s="1441"/>
      <c r="D4" s="695" t="s">
        <v>375</v>
      </c>
      <c r="E4" s="695" t="s">
        <v>375</v>
      </c>
    </row>
    <row r="5" spans="2:5" ht="24" customHeight="1">
      <c r="B5" s="161" t="s">
        <v>37</v>
      </c>
      <c r="C5" s="162" t="s">
        <v>8</v>
      </c>
      <c r="D5" s="101">
        <v>33823049</v>
      </c>
      <c r="E5" s="102">
        <v>33823049</v>
      </c>
    </row>
    <row r="6" spans="2:5" ht="24" customHeight="1">
      <c r="B6" s="770" t="s">
        <v>95</v>
      </c>
      <c r="C6" s="162" t="s">
        <v>18</v>
      </c>
      <c r="D6" s="101">
        <v>343332</v>
      </c>
      <c r="E6" s="102">
        <v>343332</v>
      </c>
    </row>
    <row r="7" spans="2:5" ht="24" customHeight="1">
      <c r="B7" s="161" t="s">
        <v>25</v>
      </c>
      <c r="C7" s="162" t="s">
        <v>17</v>
      </c>
      <c r="D7" s="101">
        <v>2066631</v>
      </c>
      <c r="E7" s="102">
        <v>2066631</v>
      </c>
    </row>
    <row r="8" spans="2:5" ht="24.75" customHeight="1" thickBot="1">
      <c r="B8" s="360" t="s">
        <v>568</v>
      </c>
      <c r="C8" s="361"/>
      <c r="D8" s="362">
        <v>36233012</v>
      </c>
      <c r="E8" s="363">
        <v>36233012</v>
      </c>
    </row>
    <row r="10" spans="2:5">
      <c r="C10" s="163"/>
      <c r="D10" s="6"/>
      <c r="E10" s="6"/>
    </row>
  </sheetData>
  <mergeCells count="2">
    <mergeCell ref="B3:B4"/>
    <mergeCell ref="C3:C4"/>
  </mergeCells>
  <pageMargins left="0.70866141732283472" right="0.70866141732283472" top="0.74803149606299213" bottom="0.74803149606299213" header="0.31496062992125984" footer="0.31496062992125984"/>
  <pageSetup scale="8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32"/>
  <sheetViews>
    <sheetView showGridLines="0" workbookViewId="0">
      <selection activeCell="G5" sqref="G5:H5"/>
    </sheetView>
  </sheetViews>
  <sheetFormatPr baseColWidth="10" defaultColWidth="11.42578125" defaultRowHeight="10.5"/>
  <cols>
    <col min="1" max="1" width="10.28515625" style="143" customWidth="1"/>
    <col min="2" max="2" width="33.85546875" style="3" customWidth="1"/>
    <col min="3" max="9" width="13.7109375" style="3" customWidth="1"/>
    <col min="10" max="10" width="12.7109375" style="3" customWidth="1"/>
    <col min="11" max="16384" width="11.42578125" style="3"/>
  </cols>
  <sheetData>
    <row r="1" spans="1:33" ht="11.25" thickBot="1">
      <c r="B1" s="163"/>
      <c r="C1" s="160"/>
      <c r="D1" s="164"/>
      <c r="E1" s="164"/>
    </row>
    <row r="2" spans="1:33" ht="18.75" customHeight="1" thickBot="1">
      <c r="A2" s="142"/>
      <c r="B2" s="1442" t="s">
        <v>866</v>
      </c>
      <c r="C2" s="1445" t="s">
        <v>863</v>
      </c>
      <c r="D2" s="1446"/>
      <c r="E2" s="1445" t="s">
        <v>864</v>
      </c>
      <c r="F2" s="1446"/>
      <c r="G2" s="1445" t="s">
        <v>865</v>
      </c>
      <c r="H2" s="1446"/>
      <c r="Z2" s="1135"/>
    </row>
    <row r="3" spans="1:33" ht="16.5" customHeight="1">
      <c r="B3" s="1443"/>
      <c r="C3" s="1136">
        <v>43100</v>
      </c>
      <c r="D3" s="1137">
        <v>42735</v>
      </c>
      <c r="E3" s="1136">
        <v>43100</v>
      </c>
      <c r="F3" s="1137">
        <v>42735</v>
      </c>
      <c r="G3" s="1136">
        <v>43100</v>
      </c>
      <c r="H3" s="1137">
        <v>42735</v>
      </c>
      <c r="Z3" s="1135"/>
    </row>
    <row r="4" spans="1:33" ht="18" customHeight="1" thickBot="1">
      <c r="B4" s="1444"/>
      <c r="C4" s="1138">
        <v>1351763816</v>
      </c>
      <c r="D4" s="326">
        <v>1294570086</v>
      </c>
      <c r="E4" s="1138">
        <v>2571086250</v>
      </c>
      <c r="F4" s="326">
        <v>2446766910</v>
      </c>
      <c r="G4" s="326">
        <v>1219322434</v>
      </c>
      <c r="H4" s="326">
        <v>1152196824</v>
      </c>
      <c r="Z4" s="1139" t="e">
        <v>#REF!</v>
      </c>
      <c r="AA4" s="1139" t="e">
        <v>#REF!</v>
      </c>
      <c r="AB4" s="4"/>
    </row>
    <row r="5" spans="1:33" ht="18" customHeight="1" thickBot="1">
      <c r="B5" s="1140" t="s">
        <v>867</v>
      </c>
      <c r="C5" s="1141">
        <v>160461335</v>
      </c>
      <c r="D5" s="1142">
        <v>160070637</v>
      </c>
      <c r="E5" s="1143">
        <v>160461335</v>
      </c>
      <c r="F5" s="1144">
        <v>160070637</v>
      </c>
      <c r="G5" s="1278">
        <v>0</v>
      </c>
      <c r="H5" s="1278" t="s">
        <v>1127</v>
      </c>
      <c r="I5" s="1145"/>
      <c r="J5" s="1145"/>
      <c r="Z5" s="45"/>
      <c r="AA5" s="4"/>
      <c r="AB5" s="154"/>
    </row>
    <row r="6" spans="1:33" ht="18" customHeight="1">
      <c r="B6" s="1146" t="s">
        <v>534</v>
      </c>
      <c r="C6" s="1147">
        <v>79601087</v>
      </c>
      <c r="D6" s="691">
        <v>74440293</v>
      </c>
      <c r="E6" s="1148">
        <v>111011034</v>
      </c>
      <c r="F6" s="147">
        <v>103580338</v>
      </c>
      <c r="G6" s="1148">
        <v>31409947</v>
      </c>
      <c r="H6" s="147">
        <v>29140045</v>
      </c>
      <c r="I6" s="1145"/>
      <c r="J6" s="1145"/>
      <c r="Z6" s="45"/>
      <c r="AA6" s="4"/>
      <c r="AB6" s="154"/>
    </row>
    <row r="7" spans="1:33" ht="18" customHeight="1">
      <c r="B7" s="1140" t="s">
        <v>868</v>
      </c>
      <c r="C7" s="1147">
        <v>120338507</v>
      </c>
      <c r="D7" s="691">
        <v>99318272</v>
      </c>
      <c r="E7" s="1148">
        <v>363844849</v>
      </c>
      <c r="F7" s="147">
        <v>318777368</v>
      </c>
      <c r="G7" s="1148">
        <v>243506342</v>
      </c>
      <c r="H7" s="147">
        <v>219459096</v>
      </c>
      <c r="I7" s="1145"/>
      <c r="J7" s="1145"/>
      <c r="Z7" s="45"/>
      <c r="AA7" s="4"/>
      <c r="AB7" s="4" t="s">
        <v>879</v>
      </c>
      <c r="AC7" s="154" t="s">
        <v>880</v>
      </c>
      <c r="AD7" s="3" t="s">
        <v>881</v>
      </c>
      <c r="AG7" s="4"/>
    </row>
    <row r="8" spans="1:33" ht="18" customHeight="1">
      <c r="B8" s="1149" t="s">
        <v>869</v>
      </c>
      <c r="C8" s="1147">
        <v>1320419</v>
      </c>
      <c r="D8" s="691">
        <v>1861338</v>
      </c>
      <c r="E8" s="1148">
        <v>5866755</v>
      </c>
      <c r="F8" s="147">
        <v>6295614</v>
      </c>
      <c r="G8" s="1148">
        <v>4546336</v>
      </c>
      <c r="H8" s="147">
        <v>4434276</v>
      </c>
      <c r="I8" s="1145"/>
      <c r="J8" s="1145"/>
      <c r="Z8" s="45"/>
      <c r="AA8" s="4"/>
      <c r="AB8" s="4" t="s">
        <v>534</v>
      </c>
      <c r="AC8" s="4">
        <v>79601087</v>
      </c>
      <c r="AD8" s="4">
        <v>114959728.53308122</v>
      </c>
      <c r="AE8" s="4">
        <v>-79601087</v>
      </c>
      <c r="AF8" s="4">
        <v>0</v>
      </c>
      <c r="AG8" s="4">
        <v>35358641.533081219</v>
      </c>
    </row>
    <row r="9" spans="1:33" ht="18" customHeight="1">
      <c r="B9" s="1140" t="s">
        <v>885</v>
      </c>
      <c r="C9" s="1147">
        <v>1315585</v>
      </c>
      <c r="D9" s="691">
        <v>701742</v>
      </c>
      <c r="E9" s="1148">
        <v>5992005</v>
      </c>
      <c r="F9" s="147">
        <v>5259569</v>
      </c>
      <c r="G9" s="1148">
        <v>4676420</v>
      </c>
      <c r="H9" s="147">
        <v>4557827</v>
      </c>
      <c r="I9" s="1145"/>
      <c r="J9" s="1145"/>
      <c r="Z9" s="45"/>
      <c r="AA9" s="4"/>
      <c r="AB9" s="4" t="s">
        <v>872</v>
      </c>
      <c r="AC9" s="4">
        <v>22349067</v>
      </c>
      <c r="AD9" s="4">
        <v>38459864.694991276</v>
      </c>
      <c r="AE9" s="4">
        <v>-21647325</v>
      </c>
      <c r="AF9" s="4">
        <v>701742</v>
      </c>
      <c r="AG9" s="4">
        <v>16812539.694991276</v>
      </c>
    </row>
    <row r="10" spans="1:33" ht="18" customHeight="1">
      <c r="B10" s="1140" t="s">
        <v>538</v>
      </c>
      <c r="C10" s="1147">
        <v>3659346</v>
      </c>
      <c r="D10" s="691">
        <v>2659948</v>
      </c>
      <c r="E10" s="1148">
        <v>13921577</v>
      </c>
      <c r="F10" s="147">
        <v>11404754</v>
      </c>
      <c r="G10" s="1148">
        <v>10262231</v>
      </c>
      <c r="H10" s="147">
        <v>8744806</v>
      </c>
      <c r="I10" s="1145"/>
      <c r="J10" s="1145"/>
      <c r="Z10" s="45"/>
      <c r="AA10" s="4"/>
      <c r="AB10" s="4" t="s">
        <v>873</v>
      </c>
      <c r="AC10" s="4">
        <v>167598083</v>
      </c>
      <c r="AD10" s="4">
        <v>282036416.91390121</v>
      </c>
      <c r="AE10" s="4">
        <v>-164938135</v>
      </c>
      <c r="AF10" s="4">
        <v>2659948</v>
      </c>
      <c r="AG10" s="4">
        <v>117098281.91390121</v>
      </c>
    </row>
    <row r="11" spans="1:33" ht="18" customHeight="1">
      <c r="B11" s="1140" t="s">
        <v>870</v>
      </c>
      <c r="C11" s="1147">
        <v>64266</v>
      </c>
      <c r="D11" s="691">
        <v>61285</v>
      </c>
      <c r="E11" s="1148">
        <v>597279</v>
      </c>
      <c r="F11" s="147">
        <v>611414</v>
      </c>
      <c r="G11" s="1148">
        <v>533013</v>
      </c>
      <c r="H11" s="147">
        <v>550129</v>
      </c>
      <c r="I11" s="1145"/>
      <c r="J11" s="1145"/>
      <c r="Z11" s="45"/>
      <c r="AA11" s="4"/>
      <c r="AB11" s="4" t="s">
        <v>874</v>
      </c>
      <c r="AC11" s="4">
        <v>174661097</v>
      </c>
      <c r="AD11" s="4">
        <v>424398941.61588955</v>
      </c>
      <c r="AE11" s="4">
        <v>-174599812</v>
      </c>
      <c r="AF11" s="4">
        <v>61285</v>
      </c>
      <c r="AG11" s="4">
        <v>249799129.61588955</v>
      </c>
    </row>
    <row r="12" spans="1:33" ht="18" customHeight="1">
      <c r="B12" s="1140" t="s">
        <v>871</v>
      </c>
      <c r="C12" s="1147">
        <v>156563062</v>
      </c>
      <c r="D12" s="691">
        <v>180506784</v>
      </c>
      <c r="E12" s="1148">
        <v>156563062</v>
      </c>
      <c r="F12" s="147">
        <v>180506784</v>
      </c>
      <c r="G12" s="1148">
        <v>0</v>
      </c>
      <c r="H12" s="147">
        <v>0</v>
      </c>
      <c r="I12" s="1145"/>
      <c r="J12" s="1145"/>
      <c r="Z12" s="45"/>
      <c r="AA12" s="4"/>
      <c r="AB12" s="4" t="s">
        <v>875</v>
      </c>
      <c r="AC12" s="4">
        <v>246165604</v>
      </c>
      <c r="AD12" s="4">
        <v>444148170.32233977</v>
      </c>
      <c r="AE12" s="4">
        <v>-65658820</v>
      </c>
      <c r="AF12" s="4">
        <v>180506784</v>
      </c>
      <c r="AG12" s="4">
        <v>378489350.32233977</v>
      </c>
    </row>
    <row r="13" spans="1:33" ht="18" customHeight="1">
      <c r="B13" s="1140" t="s">
        <v>872</v>
      </c>
      <c r="C13" s="1147">
        <v>22349067</v>
      </c>
      <c r="D13" s="691">
        <v>21252123</v>
      </c>
      <c r="E13" s="1148">
        <v>43248022</v>
      </c>
      <c r="F13" s="147">
        <v>40632428</v>
      </c>
      <c r="G13" s="1148">
        <v>20898955</v>
      </c>
      <c r="H13" s="147">
        <v>19380305</v>
      </c>
      <c r="I13" s="1145"/>
      <c r="J13" s="1145"/>
      <c r="Z13" s="45"/>
      <c r="AA13" s="4"/>
      <c r="AB13" s="4" t="s">
        <v>876</v>
      </c>
      <c r="AC13" s="4">
        <v>169331810</v>
      </c>
      <c r="AD13" s="4">
        <v>191615931.47531357</v>
      </c>
      <c r="AE13" s="4">
        <v>-148079687</v>
      </c>
      <c r="AF13" s="4">
        <v>21252123</v>
      </c>
      <c r="AG13" s="4">
        <v>43536244.475313574</v>
      </c>
    </row>
    <row r="14" spans="1:33" ht="18" customHeight="1">
      <c r="B14" s="1149" t="s">
        <v>873</v>
      </c>
      <c r="C14" s="1147">
        <v>167598083</v>
      </c>
      <c r="D14" s="691">
        <v>162939794</v>
      </c>
      <c r="E14" s="1148">
        <v>316220864</v>
      </c>
      <c r="F14" s="147">
        <v>305539500</v>
      </c>
      <c r="G14" s="1148">
        <v>148622781</v>
      </c>
      <c r="H14" s="147">
        <v>142599706</v>
      </c>
      <c r="I14" s="1145"/>
      <c r="J14" s="1145"/>
      <c r="Z14" s="45"/>
      <c r="AA14" s="4"/>
      <c r="AB14" s="4" t="s">
        <v>877</v>
      </c>
      <c r="AC14" s="4">
        <v>48103767</v>
      </c>
      <c r="AD14" s="4">
        <v>47150526.882142909</v>
      </c>
      <c r="AE14" s="4">
        <v>114836027</v>
      </c>
      <c r="AF14" s="4">
        <v>162939794</v>
      </c>
      <c r="AG14" s="4">
        <v>161986553.8821429</v>
      </c>
    </row>
    <row r="15" spans="1:33" ht="18" customHeight="1">
      <c r="B15" s="1140" t="s">
        <v>874</v>
      </c>
      <c r="C15" s="1147">
        <v>174661097</v>
      </c>
      <c r="D15" s="691">
        <v>163124828</v>
      </c>
      <c r="E15" s="1148">
        <v>492846317</v>
      </c>
      <c r="F15" s="147">
        <v>474364900</v>
      </c>
      <c r="G15" s="1148">
        <v>318185220</v>
      </c>
      <c r="H15" s="147">
        <v>311240072</v>
      </c>
      <c r="I15" s="1145"/>
      <c r="J15" s="1145"/>
      <c r="Z15" s="45"/>
      <c r="AA15" s="4"/>
      <c r="AB15" s="4" t="s">
        <v>882</v>
      </c>
      <c r="AC15" s="4">
        <v>120338507</v>
      </c>
      <c r="AD15" s="4">
        <v>145550907.85115483</v>
      </c>
      <c r="AE15" s="4">
        <v>-120295772</v>
      </c>
      <c r="AF15" s="4">
        <v>42735</v>
      </c>
      <c r="AG15" s="4">
        <v>25255135.851154834</v>
      </c>
    </row>
    <row r="16" spans="1:33" ht="18" customHeight="1">
      <c r="B16" s="1140" t="s">
        <v>875</v>
      </c>
      <c r="C16" s="1147">
        <v>246165604</v>
      </c>
      <c r="D16" s="691">
        <v>247188146</v>
      </c>
      <c r="E16" s="1148">
        <v>519580232</v>
      </c>
      <c r="F16" s="147">
        <v>508150937</v>
      </c>
      <c r="G16" s="1148">
        <v>273414628</v>
      </c>
      <c r="H16" s="147">
        <v>260962791</v>
      </c>
      <c r="I16" s="1145"/>
      <c r="J16" s="1145"/>
      <c r="Z16" s="45"/>
      <c r="AA16" s="4"/>
      <c r="AB16" s="4" t="s">
        <v>883</v>
      </c>
      <c r="AC16" s="4">
        <v>1028149022</v>
      </c>
      <c r="AD16" s="4">
        <v>1688320488.2888145</v>
      </c>
      <c r="AE16" s="4">
        <v>-659984611</v>
      </c>
      <c r="AF16" s="3">
        <v>368164411</v>
      </c>
      <c r="AG16" s="4">
        <v>1028335877.2888145</v>
      </c>
    </row>
    <row r="17" spans="1:29" ht="18" customHeight="1">
      <c r="B17" s="1140" t="s">
        <v>876</v>
      </c>
      <c r="C17" s="1147">
        <v>169331810</v>
      </c>
      <c r="D17" s="691">
        <v>143756791</v>
      </c>
      <c r="E17" s="1148">
        <v>228440366</v>
      </c>
      <c r="F17" s="147">
        <v>197861144</v>
      </c>
      <c r="G17" s="1148">
        <v>59108556</v>
      </c>
      <c r="H17" s="147">
        <v>54104353</v>
      </c>
      <c r="I17" s="1145"/>
      <c r="J17" s="1145"/>
      <c r="Z17" s="45"/>
      <c r="AA17" s="4"/>
      <c r="AB17" s="154"/>
    </row>
    <row r="18" spans="1:29" ht="18" customHeight="1">
      <c r="B18" s="1140" t="s">
        <v>877</v>
      </c>
      <c r="C18" s="1147">
        <v>48103767</v>
      </c>
      <c r="D18" s="691">
        <v>36448254</v>
      </c>
      <c r="E18" s="1148">
        <v>150469536</v>
      </c>
      <c r="F18" s="147">
        <v>131523642</v>
      </c>
      <c r="G18" s="1148">
        <v>102365769</v>
      </c>
      <c r="H18" s="147">
        <v>95075388</v>
      </c>
      <c r="I18" s="1145"/>
      <c r="J18" s="1145"/>
      <c r="Z18" s="45"/>
      <c r="AA18" s="4"/>
      <c r="AB18" s="154"/>
    </row>
    <row r="19" spans="1:29" ht="18" customHeight="1" thickBot="1">
      <c r="B19" s="1150" t="s">
        <v>878</v>
      </c>
      <c r="C19" s="1151">
        <v>230781</v>
      </c>
      <c r="D19" s="1152">
        <v>239851</v>
      </c>
      <c r="E19" s="1153">
        <v>2023017</v>
      </c>
      <c r="F19" s="150">
        <v>2187881</v>
      </c>
      <c r="G19" s="1153">
        <v>1792236</v>
      </c>
      <c r="H19" s="150">
        <v>1948030</v>
      </c>
      <c r="I19" s="1145"/>
      <c r="J19" s="1145"/>
      <c r="Z19" s="1154"/>
      <c r="AA19" s="4"/>
      <c r="AB19" s="4"/>
      <c r="AC19" s="4"/>
    </row>
    <row r="20" spans="1:29" ht="18" customHeight="1">
      <c r="C20" s="4">
        <v>1351763816</v>
      </c>
      <c r="D20" s="4">
        <v>1294570086</v>
      </c>
      <c r="E20" s="4">
        <v>2571086250</v>
      </c>
      <c r="F20" s="4">
        <v>2446766910</v>
      </c>
      <c r="G20" s="4">
        <v>1219322434</v>
      </c>
      <c r="H20" s="4">
        <v>1152196824</v>
      </c>
      <c r="Z20" s="1139">
        <v>0</v>
      </c>
      <c r="AA20" s="1139">
        <v>0</v>
      </c>
      <c r="AB20" s="4"/>
      <c r="AC20" s="4"/>
    </row>
    <row r="21" spans="1:29" ht="18" customHeight="1">
      <c r="A21" s="3"/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Z21" s="45"/>
      <c r="AA21" s="4"/>
      <c r="AB21" s="4"/>
      <c r="AC21" s="4"/>
    </row>
    <row r="22" spans="1:29" ht="18" customHeight="1">
      <c r="A22" s="3"/>
      <c r="Z22" s="45"/>
      <c r="AA22" s="4"/>
      <c r="AB22" s="4"/>
      <c r="AC22" s="4"/>
    </row>
    <row r="23" spans="1:29" ht="18" customHeight="1">
      <c r="A23" s="3"/>
      <c r="Z23" s="45"/>
      <c r="AA23" s="4"/>
      <c r="AB23" s="4"/>
      <c r="AC23" s="4"/>
    </row>
    <row r="24" spans="1:29" ht="18" customHeight="1">
      <c r="A24" s="3"/>
      <c r="Z24" s="45"/>
      <c r="AA24" s="4"/>
      <c r="AB24" s="4"/>
      <c r="AC24" s="4"/>
    </row>
    <row r="25" spans="1:29" ht="18" customHeight="1">
      <c r="A25" s="3"/>
      <c r="Z25" s="45"/>
      <c r="AA25" s="4"/>
      <c r="AB25" s="4"/>
      <c r="AC25" s="4"/>
    </row>
    <row r="26" spans="1:29" ht="18" customHeight="1">
      <c r="A26" s="3"/>
      <c r="E26" s="45"/>
      <c r="F26" s="4"/>
      <c r="G26" s="4"/>
      <c r="H26" s="4"/>
    </row>
    <row r="27" spans="1:29" ht="18" customHeight="1">
      <c r="A27" s="3"/>
      <c r="E27" s="45"/>
      <c r="F27" s="4"/>
      <c r="G27" s="4"/>
      <c r="H27" s="4"/>
    </row>
    <row r="28" spans="1:29" ht="18" customHeight="1">
      <c r="A28" s="3"/>
      <c r="E28" s="45"/>
      <c r="F28" s="4"/>
      <c r="G28" s="4"/>
      <c r="H28" s="4"/>
    </row>
    <row r="29" spans="1:29" ht="18" customHeight="1">
      <c r="A29" s="3"/>
      <c r="E29" s="45"/>
      <c r="F29" s="4"/>
      <c r="G29" s="4"/>
      <c r="H29" s="4"/>
    </row>
    <row r="30" spans="1:29" ht="18" customHeight="1">
      <c r="A30" s="3"/>
      <c r="E30" s="45"/>
      <c r="F30" s="4"/>
      <c r="G30" s="4"/>
      <c r="H30" s="4"/>
    </row>
    <row r="31" spans="1:29" ht="18" customHeight="1">
      <c r="A31" s="3"/>
      <c r="E31" s="45"/>
    </row>
    <row r="32" spans="1:29" ht="18" customHeight="1">
      <c r="A32" s="3"/>
      <c r="E32" s="45"/>
    </row>
  </sheetData>
  <mergeCells count="4">
    <mergeCell ref="B2:B4"/>
    <mergeCell ref="C2:D2"/>
    <mergeCell ref="E2:F2"/>
    <mergeCell ref="G2:H2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92D050"/>
    <pageSetUpPr fitToPage="1"/>
  </sheetPr>
  <dimension ref="A1:J185"/>
  <sheetViews>
    <sheetView showGridLines="0" topLeftCell="A156" zoomScaleNormal="100" workbookViewId="0">
      <selection activeCell="B181" sqref="B181:E185"/>
    </sheetView>
  </sheetViews>
  <sheetFormatPr baseColWidth="10" defaultColWidth="11.42578125" defaultRowHeight="10.5"/>
  <cols>
    <col min="1" max="1" width="10.28515625" style="143" customWidth="1"/>
    <col min="2" max="2" width="40.42578125" style="3" customWidth="1"/>
    <col min="3" max="3" width="13.7109375" style="3" customWidth="1"/>
    <col min="4" max="8" width="12.7109375" style="3" customWidth="1"/>
    <col min="9" max="9" width="13.7109375" style="3" customWidth="1"/>
    <col min="10" max="10" width="12.7109375" style="3" customWidth="1"/>
    <col min="11" max="16384" width="11.42578125" style="3"/>
  </cols>
  <sheetData>
    <row r="1" spans="1:9" ht="15" thickBot="1">
      <c r="A1" s="623" t="s">
        <v>72</v>
      </c>
      <c r="B1" s="160"/>
      <c r="C1" s="164"/>
      <c r="D1" s="164"/>
    </row>
    <row r="2" spans="1:9" ht="11.25" thickBot="1">
      <c r="B2" s="163"/>
      <c r="C2" s="160"/>
      <c r="D2" s="164"/>
      <c r="E2" s="164"/>
    </row>
    <row r="3" spans="1:9" ht="33" customHeight="1">
      <c r="B3" s="1454" t="s">
        <v>590</v>
      </c>
      <c r="C3" s="1452">
        <v>43100</v>
      </c>
      <c r="D3" s="1447" t="s">
        <v>290</v>
      </c>
      <c r="E3" s="1447" t="s">
        <v>278</v>
      </c>
      <c r="F3" s="1447" t="s">
        <v>289</v>
      </c>
      <c r="G3" s="1447" t="s">
        <v>203</v>
      </c>
      <c r="H3" s="1447" t="s">
        <v>710</v>
      </c>
    </row>
    <row r="4" spans="1:9" ht="33" customHeight="1" thickBot="1">
      <c r="B4" s="1455"/>
      <c r="C4" s="1453"/>
      <c r="D4" s="1448"/>
      <c r="E4" s="1448"/>
      <c r="F4" s="1448"/>
      <c r="G4" s="1448"/>
      <c r="H4" s="1448"/>
    </row>
    <row r="5" spans="1:9" ht="16.5" customHeight="1" thickBot="1">
      <c r="B5" s="1456"/>
      <c r="C5" s="925" t="s">
        <v>375</v>
      </c>
      <c r="D5" s="925" t="s">
        <v>28</v>
      </c>
      <c r="E5" s="925" t="s">
        <v>28</v>
      </c>
      <c r="F5" s="925" t="s">
        <v>28</v>
      </c>
      <c r="G5" s="925" t="s">
        <v>28</v>
      </c>
      <c r="H5" s="994" t="s">
        <v>28</v>
      </c>
    </row>
    <row r="6" spans="1:9">
      <c r="B6" s="920" t="s">
        <v>867</v>
      </c>
      <c r="C6" s="1113">
        <v>160461335</v>
      </c>
      <c r="D6" s="1125">
        <v>0.75</v>
      </c>
      <c r="E6" s="1125">
        <v>0.13</v>
      </c>
      <c r="F6" s="1125">
        <v>0.01</v>
      </c>
      <c r="G6" s="1125">
        <v>0.11</v>
      </c>
      <c r="H6" s="1126">
        <v>1.6955860425815353E-3</v>
      </c>
      <c r="I6" s="991"/>
    </row>
    <row r="7" spans="1:9">
      <c r="B7" s="921" t="s">
        <v>534</v>
      </c>
      <c r="C7" s="923">
        <v>79601087</v>
      </c>
      <c r="D7" s="1127">
        <v>0.75</v>
      </c>
      <c r="E7" s="1127">
        <v>0.04</v>
      </c>
      <c r="F7" s="1127">
        <v>0.02</v>
      </c>
      <c r="G7" s="1127">
        <v>0.17</v>
      </c>
      <c r="H7" s="1128">
        <v>0.02</v>
      </c>
      <c r="I7" s="991"/>
    </row>
    <row r="8" spans="1:9">
      <c r="B8" s="921" t="s">
        <v>868</v>
      </c>
      <c r="C8" s="923">
        <v>120338507</v>
      </c>
      <c r="D8" s="1127">
        <v>0.8</v>
      </c>
      <c r="E8" s="1127">
        <v>0.05</v>
      </c>
      <c r="F8" s="1127">
        <v>0.02</v>
      </c>
      <c r="G8" s="1127">
        <v>0.11</v>
      </c>
      <c r="H8" s="1128">
        <v>0.02</v>
      </c>
      <c r="I8" s="991"/>
    </row>
    <row r="9" spans="1:9">
      <c r="B9" s="921" t="s">
        <v>869</v>
      </c>
      <c r="C9" s="923">
        <v>1320419</v>
      </c>
      <c r="D9" s="1127">
        <v>0.88</v>
      </c>
      <c r="E9" s="1127">
        <v>0</v>
      </c>
      <c r="F9" s="1127">
        <v>0</v>
      </c>
      <c r="G9" s="1127">
        <v>0.09</v>
      </c>
      <c r="H9" s="1128">
        <v>0.03</v>
      </c>
      <c r="I9" s="991"/>
    </row>
    <row r="10" spans="1:9">
      <c r="B10" s="921" t="s">
        <v>884</v>
      </c>
      <c r="C10" s="923">
        <v>1315585</v>
      </c>
      <c r="D10" s="1127">
        <v>0.67</v>
      </c>
      <c r="E10" s="1127">
        <v>0.01</v>
      </c>
      <c r="F10" s="1127">
        <v>0</v>
      </c>
      <c r="G10" s="1127">
        <v>0.12</v>
      </c>
      <c r="H10" s="1128">
        <v>0.2</v>
      </c>
      <c r="I10" s="991"/>
    </row>
    <row r="11" spans="1:9">
      <c r="B11" s="921" t="s">
        <v>538</v>
      </c>
      <c r="C11" s="923">
        <v>3659346</v>
      </c>
      <c r="D11" s="1127">
        <v>0.87</v>
      </c>
      <c r="E11" s="1127">
        <v>0</v>
      </c>
      <c r="F11" s="1127">
        <v>0</v>
      </c>
      <c r="G11" s="1127">
        <v>0.11</v>
      </c>
      <c r="H11" s="1128">
        <v>0.02</v>
      </c>
      <c r="I11" s="991"/>
    </row>
    <row r="12" spans="1:9">
      <c r="B12" s="921" t="s">
        <v>886</v>
      </c>
      <c r="C12" s="923">
        <v>64266</v>
      </c>
      <c r="D12" s="1127">
        <v>0.09</v>
      </c>
      <c r="E12" s="1127">
        <v>0</v>
      </c>
      <c r="F12" s="1127">
        <v>0</v>
      </c>
      <c r="G12" s="1127">
        <v>0</v>
      </c>
      <c r="H12" s="1128">
        <v>0.91</v>
      </c>
      <c r="I12" s="991"/>
    </row>
    <row r="13" spans="1:9">
      <c r="B13" s="921" t="s">
        <v>871</v>
      </c>
      <c r="C13" s="923">
        <v>156563062</v>
      </c>
      <c r="D13" s="1127">
        <v>0.56999999999999995</v>
      </c>
      <c r="E13" s="1127">
        <v>0.11</v>
      </c>
      <c r="F13" s="1127">
        <v>0.12</v>
      </c>
      <c r="G13" s="1127">
        <v>0.15</v>
      </c>
      <c r="H13" s="1128">
        <v>0.05</v>
      </c>
      <c r="I13" s="991"/>
    </row>
    <row r="14" spans="1:9">
      <c r="B14" s="921" t="s">
        <v>872</v>
      </c>
      <c r="C14" s="923">
        <v>22349067</v>
      </c>
      <c r="D14" s="1127">
        <v>0.81</v>
      </c>
      <c r="E14" s="1127">
        <v>0.04</v>
      </c>
      <c r="F14" s="1127">
        <v>0.03</v>
      </c>
      <c r="G14" s="1127">
        <v>0.11</v>
      </c>
      <c r="H14" s="1128">
        <v>0.01</v>
      </c>
      <c r="I14" s="991"/>
    </row>
    <row r="15" spans="1:9">
      <c r="B15" s="921" t="s">
        <v>873</v>
      </c>
      <c r="C15" s="923">
        <v>167598083</v>
      </c>
      <c r="D15" s="1127">
        <v>0.64</v>
      </c>
      <c r="E15" s="1127">
        <v>0.15</v>
      </c>
      <c r="F15" s="1127">
        <v>0.13</v>
      </c>
      <c r="G15" s="1127">
        <v>0.08</v>
      </c>
      <c r="H15" s="1128">
        <v>0</v>
      </c>
      <c r="I15" s="991"/>
    </row>
    <row r="16" spans="1:9">
      <c r="B16" s="921" t="s">
        <v>874</v>
      </c>
      <c r="C16" s="923">
        <v>174661097</v>
      </c>
      <c r="D16" s="1127">
        <v>0.68</v>
      </c>
      <c r="E16" s="1127">
        <v>0.17</v>
      </c>
      <c r="F16" s="1127">
        <v>0.02</v>
      </c>
      <c r="G16" s="1127">
        <v>0.13</v>
      </c>
      <c r="H16" s="1128">
        <v>0</v>
      </c>
      <c r="I16" s="991"/>
    </row>
    <row r="17" spans="2:9">
      <c r="B17" s="921" t="s">
        <v>875</v>
      </c>
      <c r="C17" s="923">
        <v>246165604</v>
      </c>
      <c r="D17" s="1127">
        <v>0.83</v>
      </c>
      <c r="E17" s="1127">
        <v>0.02</v>
      </c>
      <c r="F17" s="1127">
        <v>0.04</v>
      </c>
      <c r="G17" s="1127">
        <v>0.11</v>
      </c>
      <c r="H17" s="1128">
        <v>0</v>
      </c>
      <c r="I17" s="991"/>
    </row>
    <row r="18" spans="2:9">
      <c r="B18" s="921" t="s">
        <v>876</v>
      </c>
      <c r="C18" s="923">
        <v>169331810</v>
      </c>
      <c r="D18" s="1127">
        <v>0.93</v>
      </c>
      <c r="E18" s="1127">
        <v>0</v>
      </c>
      <c r="F18" s="1127">
        <v>0</v>
      </c>
      <c r="G18" s="1127">
        <v>7.0000000000000007E-2</v>
      </c>
      <c r="H18" s="1128">
        <v>0</v>
      </c>
      <c r="I18" s="991"/>
    </row>
    <row r="19" spans="2:9">
      <c r="B19" s="921" t="s">
        <v>877</v>
      </c>
      <c r="C19" s="923">
        <v>48103767</v>
      </c>
      <c r="D19" s="1127">
        <v>0.75</v>
      </c>
      <c r="E19" s="1127">
        <v>7.0000000000000007E-2</v>
      </c>
      <c r="F19" s="1127">
        <v>0.06</v>
      </c>
      <c r="G19" s="1127">
        <v>0.11</v>
      </c>
      <c r="H19" s="1128">
        <v>0.01</v>
      </c>
      <c r="I19" s="991"/>
    </row>
    <row r="20" spans="2:9" ht="11.25" thickBot="1">
      <c r="B20" s="922" t="s">
        <v>878</v>
      </c>
      <c r="C20" s="924">
        <v>230781</v>
      </c>
      <c r="D20" s="1129">
        <v>0.32</v>
      </c>
      <c r="E20" s="1129">
        <v>0.68</v>
      </c>
      <c r="F20" s="1129">
        <v>0</v>
      </c>
      <c r="G20" s="1129">
        <v>0</v>
      </c>
      <c r="H20" s="1130">
        <v>0</v>
      </c>
      <c r="I20" s="991"/>
    </row>
    <row r="21" spans="2:9" ht="16.5" customHeight="1" thickBot="1">
      <c r="B21" s="165"/>
      <c r="C21" s="45"/>
      <c r="D21" s="45"/>
      <c r="E21" s="45"/>
      <c r="F21" s="4"/>
      <c r="G21" s="4"/>
      <c r="H21" s="4"/>
      <c r="I21" s="4"/>
    </row>
    <row r="22" spans="2:9" ht="21.75" thickBot="1">
      <c r="B22" s="1449" t="s">
        <v>887</v>
      </c>
      <c r="C22" s="932" t="s">
        <v>888</v>
      </c>
      <c r="D22" s="932" t="s">
        <v>889</v>
      </c>
    </row>
    <row r="23" spans="2:9" ht="15.75" customHeight="1" thickBot="1">
      <c r="B23" s="1450"/>
      <c r="C23" s="1457">
        <v>43100</v>
      </c>
      <c r="D23" s="1458"/>
    </row>
    <row r="24" spans="2:9" ht="11.25" thickBot="1">
      <c r="B24" s="1451"/>
      <c r="C24" s="932" t="s">
        <v>375</v>
      </c>
      <c r="D24" s="932" t="s">
        <v>375</v>
      </c>
    </row>
    <row r="25" spans="2:9" ht="12.95" customHeight="1" thickBot="1">
      <c r="B25" s="933" t="s">
        <v>534</v>
      </c>
      <c r="C25" s="1048">
        <v>79601087</v>
      </c>
      <c r="D25" s="934">
        <v>114676686.73</v>
      </c>
    </row>
    <row r="26" spans="2:9" ht="12.95" customHeight="1" thickBot="1">
      <c r="B26" s="933" t="s">
        <v>872</v>
      </c>
      <c r="C26" s="1048">
        <v>22349067</v>
      </c>
      <c r="D26" s="935">
        <v>36941485.670999996</v>
      </c>
    </row>
    <row r="27" spans="2:9" ht="12.95" customHeight="1" thickBot="1">
      <c r="B27" s="933" t="s">
        <v>873</v>
      </c>
      <c r="C27" s="1048">
        <v>167598083</v>
      </c>
      <c r="D27" s="934">
        <v>281365270.37599999</v>
      </c>
    </row>
    <row r="28" spans="2:9" ht="12.95" customHeight="1" thickBot="1">
      <c r="B28" s="933" t="s">
        <v>874</v>
      </c>
      <c r="C28" s="1048">
        <v>174661097</v>
      </c>
      <c r="D28" s="934">
        <v>408471885.56300002</v>
      </c>
    </row>
    <row r="29" spans="2:9" ht="12.95" customHeight="1" thickBot="1">
      <c r="B29" s="933" t="s">
        <v>875</v>
      </c>
      <c r="C29" s="1048">
        <v>246165604</v>
      </c>
      <c r="D29" s="935">
        <v>425156517.80000001</v>
      </c>
    </row>
    <row r="30" spans="2:9" ht="12.95" customHeight="1" thickBot="1">
      <c r="B30" s="933" t="s">
        <v>876</v>
      </c>
      <c r="C30" s="1048">
        <v>169331810</v>
      </c>
      <c r="D30" s="934">
        <v>186999132.34599999</v>
      </c>
    </row>
    <row r="31" spans="2:9" ht="12.95" customHeight="1" thickBot="1">
      <c r="B31" s="933" t="s">
        <v>877</v>
      </c>
      <c r="C31" s="1048">
        <v>48103767</v>
      </c>
      <c r="D31" s="934">
        <v>48899019.248000003</v>
      </c>
    </row>
    <row r="32" spans="2:9" ht="12.95" customHeight="1" thickBot="1">
      <c r="B32" s="933" t="s">
        <v>882</v>
      </c>
      <c r="C32" s="1048">
        <v>120338507</v>
      </c>
      <c r="D32" s="935">
        <v>136908669.28200001</v>
      </c>
    </row>
    <row r="33" spans="1:10" ht="11.25" thickBot="1">
      <c r="B33" s="936" t="s">
        <v>2</v>
      </c>
      <c r="C33" s="937">
        <v>1028149022</v>
      </c>
      <c r="D33" s="937">
        <v>1639418667.0159998</v>
      </c>
    </row>
    <row r="34" spans="1:10" ht="15">
      <c r="B34" s="1321" t="s">
        <v>890</v>
      </c>
      <c r="C34" s="1321"/>
      <c r="D34" s="1321"/>
    </row>
    <row r="36" spans="1:10">
      <c r="B36" s="41" t="s">
        <v>852</v>
      </c>
      <c r="G36" s="46"/>
    </row>
    <row r="37" spans="1:10" ht="11.25" thickBot="1"/>
    <row r="38" spans="1:10" ht="78" customHeight="1">
      <c r="A38" s="142"/>
      <c r="B38" s="444" t="s">
        <v>879</v>
      </c>
      <c r="C38" s="472" t="s">
        <v>891</v>
      </c>
      <c r="D38" s="472" t="s">
        <v>892</v>
      </c>
      <c r="E38" s="472" t="s">
        <v>895</v>
      </c>
      <c r="F38" s="472" t="s">
        <v>896</v>
      </c>
      <c r="G38" s="472" t="s">
        <v>897</v>
      </c>
      <c r="H38" s="472" t="s">
        <v>894</v>
      </c>
      <c r="I38" s="462" t="s">
        <v>893</v>
      </c>
    </row>
    <row r="39" spans="1:10" ht="16.5" customHeight="1">
      <c r="B39" s="473"/>
      <c r="C39" s="414" t="s">
        <v>375</v>
      </c>
      <c r="D39" s="1217" t="s">
        <v>375</v>
      </c>
      <c r="E39" s="1217" t="s">
        <v>375</v>
      </c>
      <c r="F39" s="1217" t="s">
        <v>375</v>
      </c>
      <c r="G39" s="1217" t="s">
        <v>375</v>
      </c>
      <c r="H39" s="1217" t="s">
        <v>375</v>
      </c>
      <c r="I39" s="1217" t="s">
        <v>375</v>
      </c>
    </row>
    <row r="40" spans="1:10" ht="17.25" customHeight="1">
      <c r="A40" s="166"/>
      <c r="B40" s="128" t="s">
        <v>867</v>
      </c>
      <c r="C40" s="477">
        <v>160070637</v>
      </c>
      <c r="D40" s="146">
        <v>0</v>
      </c>
      <c r="E40" s="146">
        <v>3785</v>
      </c>
      <c r="F40" s="146">
        <v>641797</v>
      </c>
      <c r="G40" s="146">
        <v>-254884</v>
      </c>
      <c r="H40" s="687">
        <v>390698</v>
      </c>
      <c r="I40" s="688">
        <v>160461335</v>
      </c>
      <c r="J40" s="6"/>
    </row>
    <row r="41" spans="1:10" ht="17.25" customHeight="1">
      <c r="A41" s="166"/>
      <c r="B41" s="128" t="s">
        <v>534</v>
      </c>
      <c r="C41" s="477">
        <v>74440293</v>
      </c>
      <c r="D41" s="146">
        <v>-2172183</v>
      </c>
      <c r="E41" s="146">
        <v>8178116</v>
      </c>
      <c r="F41" s="146">
        <v>-805590</v>
      </c>
      <c r="G41" s="146">
        <v>-39549</v>
      </c>
      <c r="H41" s="687">
        <v>5160794</v>
      </c>
      <c r="I41" s="688">
        <v>79601087</v>
      </c>
      <c r="J41" s="6"/>
    </row>
    <row r="42" spans="1:10" ht="17.25" customHeight="1">
      <c r="A42" s="166"/>
      <c r="B42" s="315" t="s">
        <v>868</v>
      </c>
      <c r="C42" s="477">
        <v>99318272</v>
      </c>
      <c r="D42" s="146">
        <v>-24663592</v>
      </c>
      <c r="E42" s="146">
        <v>34940644</v>
      </c>
      <c r="F42" s="146">
        <v>10925891</v>
      </c>
      <c r="G42" s="146">
        <v>-182708</v>
      </c>
      <c r="H42" s="687">
        <v>21020235</v>
      </c>
      <c r="I42" s="688">
        <v>120338507</v>
      </c>
      <c r="J42" s="6"/>
    </row>
    <row r="43" spans="1:10" ht="17.25" customHeight="1">
      <c r="A43" s="166"/>
      <c r="B43" s="315" t="s">
        <v>869</v>
      </c>
      <c r="C43" s="477">
        <v>1861338</v>
      </c>
      <c r="D43" s="146">
        <v>-500554</v>
      </c>
      <c r="E43" s="146">
        <v>107734</v>
      </c>
      <c r="F43" s="146">
        <v>35620</v>
      </c>
      <c r="G43" s="146">
        <v>-183719</v>
      </c>
      <c r="H43" s="687">
        <v>-540919</v>
      </c>
      <c r="I43" s="688">
        <v>1320419</v>
      </c>
      <c r="J43" s="6"/>
    </row>
    <row r="44" spans="1:10" ht="17.25" customHeight="1">
      <c r="A44" s="166"/>
      <c r="B44" s="315" t="s">
        <v>884</v>
      </c>
      <c r="C44" s="477">
        <v>701742</v>
      </c>
      <c r="D44" s="146">
        <v>-176375</v>
      </c>
      <c r="E44" s="146">
        <v>431694</v>
      </c>
      <c r="F44" s="146">
        <v>358524</v>
      </c>
      <c r="G44" s="146">
        <v>0</v>
      </c>
      <c r="H44" s="687">
        <v>613843</v>
      </c>
      <c r="I44" s="688">
        <v>1315585</v>
      </c>
      <c r="J44" s="6"/>
    </row>
    <row r="45" spans="1:10" ht="17.25" customHeight="1">
      <c r="A45" s="166"/>
      <c r="B45" s="315" t="s">
        <v>538</v>
      </c>
      <c r="C45" s="477">
        <v>2659948</v>
      </c>
      <c r="D45" s="146">
        <v>-1529250</v>
      </c>
      <c r="E45" s="146">
        <v>1174847</v>
      </c>
      <c r="F45" s="146">
        <v>1353801</v>
      </c>
      <c r="G45" s="146">
        <v>0</v>
      </c>
      <c r="H45" s="687">
        <v>999398</v>
      </c>
      <c r="I45" s="688">
        <v>3659346</v>
      </c>
      <c r="J45" s="6"/>
    </row>
    <row r="46" spans="1:10" ht="17.25" customHeight="1">
      <c r="A46" s="166"/>
      <c r="B46" s="315" t="s">
        <v>886</v>
      </c>
      <c r="C46" s="477">
        <v>61285</v>
      </c>
      <c r="D46" s="146">
        <v>-29654</v>
      </c>
      <c r="E46" s="146">
        <v>32239</v>
      </c>
      <c r="F46" s="146">
        <v>396</v>
      </c>
      <c r="G46" s="146">
        <v>0</v>
      </c>
      <c r="H46" s="687">
        <v>2981</v>
      </c>
      <c r="I46" s="688">
        <v>64266</v>
      </c>
      <c r="J46" s="6"/>
    </row>
    <row r="47" spans="1:10" ht="17.25" customHeight="1">
      <c r="A47" s="166"/>
      <c r="B47" s="315" t="s">
        <v>871</v>
      </c>
      <c r="C47" s="477">
        <v>180506784</v>
      </c>
      <c r="D47" s="146">
        <v>0</v>
      </c>
      <c r="E47" s="146">
        <v>-114682738</v>
      </c>
      <c r="F47" s="146">
        <v>90797576</v>
      </c>
      <c r="G47" s="146">
        <v>-58560</v>
      </c>
      <c r="H47" s="687">
        <v>-23943722</v>
      </c>
      <c r="I47" s="688">
        <v>156563062</v>
      </c>
      <c r="J47" s="6"/>
    </row>
    <row r="48" spans="1:10" ht="17.25" customHeight="1">
      <c r="A48" s="166"/>
      <c r="B48" s="315" t="s">
        <v>872</v>
      </c>
      <c r="C48" s="477">
        <v>21252123</v>
      </c>
      <c r="D48" s="146">
        <v>-1535090</v>
      </c>
      <c r="E48" s="146">
        <v>2351518</v>
      </c>
      <c r="F48" s="146">
        <v>282036</v>
      </c>
      <c r="G48" s="146">
        <v>-1520</v>
      </c>
      <c r="H48" s="687">
        <v>1096944</v>
      </c>
      <c r="I48" s="688">
        <v>22349067</v>
      </c>
      <c r="J48" s="6"/>
    </row>
    <row r="49" spans="1:10" ht="17.25" customHeight="1">
      <c r="A49" s="166"/>
      <c r="B49" s="315" t="s">
        <v>873</v>
      </c>
      <c r="C49" s="477">
        <v>162939794</v>
      </c>
      <c r="D49" s="146">
        <v>-6029543</v>
      </c>
      <c r="E49" s="146">
        <v>9821279</v>
      </c>
      <c r="F49" s="146">
        <v>866553</v>
      </c>
      <c r="G49" s="146">
        <v>0</v>
      </c>
      <c r="H49" s="687">
        <v>4658289</v>
      </c>
      <c r="I49" s="688">
        <v>167598083</v>
      </c>
      <c r="J49" s="6"/>
    </row>
    <row r="50" spans="1:10" ht="17.25" customHeight="1">
      <c r="A50" s="166"/>
      <c r="B50" s="315" t="s">
        <v>874</v>
      </c>
      <c r="C50" s="477">
        <v>163124828</v>
      </c>
      <c r="D50" s="146">
        <v>-7164493</v>
      </c>
      <c r="E50" s="146">
        <v>7189676</v>
      </c>
      <c r="F50" s="146">
        <v>11511813</v>
      </c>
      <c r="G50" s="146">
        <v>-727</v>
      </c>
      <c r="H50" s="687">
        <v>11536269</v>
      </c>
      <c r="I50" s="688">
        <v>174661097</v>
      </c>
      <c r="J50" s="6"/>
    </row>
    <row r="51" spans="1:10" ht="17.25" customHeight="1">
      <c r="A51" s="166"/>
      <c r="B51" s="315" t="s">
        <v>898</v>
      </c>
      <c r="C51" s="477">
        <v>247188146</v>
      </c>
      <c r="D51" s="146">
        <v>-12445369</v>
      </c>
      <c r="E51" s="146">
        <v>3849660</v>
      </c>
      <c r="F51" s="146">
        <v>7573167</v>
      </c>
      <c r="G51" s="146">
        <v>0</v>
      </c>
      <c r="H51" s="687">
        <v>-1022542</v>
      </c>
      <c r="I51" s="688">
        <v>246165604</v>
      </c>
      <c r="J51" s="6"/>
    </row>
    <row r="52" spans="1:10" ht="17.25" customHeight="1">
      <c r="A52" s="166"/>
      <c r="B52" s="128" t="s">
        <v>876</v>
      </c>
      <c r="C52" s="477">
        <v>143756791</v>
      </c>
      <c r="D52" s="146">
        <v>-5041328</v>
      </c>
      <c r="E52" s="146">
        <v>28827826</v>
      </c>
      <c r="F52" s="146">
        <v>1837109</v>
      </c>
      <c r="G52" s="146">
        <v>-48588</v>
      </c>
      <c r="H52" s="687">
        <v>25575019</v>
      </c>
      <c r="I52" s="688">
        <v>169331810</v>
      </c>
      <c r="J52" s="6"/>
    </row>
    <row r="53" spans="1:10" ht="17.25" customHeight="1">
      <c r="A53" s="166"/>
      <c r="B53" s="128" t="s">
        <v>877</v>
      </c>
      <c r="C53" s="477">
        <v>36448254</v>
      </c>
      <c r="D53" s="146">
        <v>-7502170</v>
      </c>
      <c r="E53" s="146">
        <v>15936914</v>
      </c>
      <c r="F53" s="146">
        <v>3221057</v>
      </c>
      <c r="G53" s="146">
        <v>-288</v>
      </c>
      <c r="H53" s="687">
        <v>11655513</v>
      </c>
      <c r="I53" s="688">
        <v>48103767</v>
      </c>
      <c r="J53" s="6"/>
    </row>
    <row r="54" spans="1:10" ht="17.25" customHeight="1">
      <c r="A54" s="166"/>
      <c r="B54" s="128" t="s">
        <v>878</v>
      </c>
      <c r="C54" s="477">
        <v>239851</v>
      </c>
      <c r="D54" s="146">
        <v>-9070</v>
      </c>
      <c r="E54" s="146">
        <v>0</v>
      </c>
      <c r="F54" s="146">
        <v>0</v>
      </c>
      <c r="G54" s="146">
        <v>0</v>
      </c>
      <c r="H54" s="687">
        <v>-9070</v>
      </c>
      <c r="I54" s="688">
        <v>230781</v>
      </c>
      <c r="J54" s="6"/>
    </row>
    <row r="55" spans="1:10" ht="17.25" customHeight="1" thickBot="1">
      <c r="B55" s="474" t="s">
        <v>899</v>
      </c>
      <c r="C55" s="475">
        <v>1294570086</v>
      </c>
      <c r="D55" s="475">
        <v>-68798672</v>
      </c>
      <c r="E55" s="475">
        <v>-1836806</v>
      </c>
      <c r="F55" s="475">
        <v>128599750</v>
      </c>
      <c r="G55" s="475">
        <v>-770543</v>
      </c>
      <c r="H55" s="475">
        <v>57193730</v>
      </c>
      <c r="I55" s="688">
        <v>1351763816</v>
      </c>
      <c r="J55" s="4"/>
    </row>
    <row r="56" spans="1:10" hidden="1">
      <c r="C56" s="4">
        <v>0.17048990726470947</v>
      </c>
      <c r="G56" s="167">
        <v>49216332.660999998</v>
      </c>
      <c r="J56" s="168"/>
    </row>
    <row r="57" spans="1:10" hidden="1">
      <c r="B57" s="41" t="s">
        <v>12</v>
      </c>
      <c r="C57" s="4"/>
      <c r="G57" s="4">
        <v>0.45100000500679016</v>
      </c>
      <c r="J57" s="4"/>
    </row>
    <row r="58" spans="1:10">
      <c r="B58" s="41"/>
      <c r="C58" s="4"/>
      <c r="D58" s="166"/>
      <c r="G58" s="4"/>
      <c r="J58" s="4"/>
    </row>
    <row r="59" spans="1:10">
      <c r="B59" s="41" t="s">
        <v>854</v>
      </c>
      <c r="D59" s="166"/>
      <c r="G59" s="4"/>
      <c r="J59" s="4"/>
    </row>
    <row r="60" spans="1:10" ht="11.25" thickBot="1">
      <c r="C60" s="4"/>
      <c r="D60" s="1047"/>
    </row>
    <row r="61" spans="1:10" ht="73.5" customHeight="1">
      <c r="A61" s="142"/>
      <c r="B61" s="444" t="s">
        <v>879</v>
      </c>
      <c r="C61" s="1216" t="s">
        <v>891</v>
      </c>
      <c r="D61" s="1216" t="s">
        <v>892</v>
      </c>
      <c r="E61" s="1216" t="s">
        <v>895</v>
      </c>
      <c r="F61" s="1216" t="s">
        <v>896</v>
      </c>
      <c r="G61" s="1216" t="s">
        <v>897</v>
      </c>
      <c r="H61" s="1216" t="s">
        <v>894</v>
      </c>
      <c r="I61" s="462" t="s">
        <v>893</v>
      </c>
    </row>
    <row r="62" spans="1:10" ht="17.25" customHeight="1">
      <c r="B62" s="473"/>
      <c r="C62" s="1217" t="s">
        <v>375</v>
      </c>
      <c r="D62" s="1217" t="s">
        <v>375</v>
      </c>
      <c r="E62" s="1217" t="s">
        <v>375</v>
      </c>
      <c r="F62" s="1217" t="s">
        <v>375</v>
      </c>
      <c r="G62" s="1217" t="s">
        <v>375</v>
      </c>
      <c r="H62" s="1217" t="s">
        <v>375</v>
      </c>
      <c r="I62" s="1217" t="s">
        <v>375</v>
      </c>
    </row>
    <row r="63" spans="1:10" ht="17.25" customHeight="1">
      <c r="A63" s="166"/>
      <c r="B63" s="315" t="s">
        <v>867</v>
      </c>
      <c r="C63" s="477">
        <v>160423927</v>
      </c>
      <c r="D63" s="146">
        <v>0</v>
      </c>
      <c r="E63" s="146">
        <v>39568</v>
      </c>
      <c r="F63" s="146">
        <v>-374897</v>
      </c>
      <c r="G63" s="146">
        <v>-17961</v>
      </c>
      <c r="H63" s="687">
        <v>-353290</v>
      </c>
      <c r="I63" s="688">
        <v>160070637</v>
      </c>
      <c r="J63" s="6"/>
    </row>
    <row r="64" spans="1:10" ht="17.25" customHeight="1">
      <c r="A64" s="166"/>
      <c r="B64" s="315" t="s">
        <v>534</v>
      </c>
      <c r="C64" s="477">
        <v>74367058</v>
      </c>
      <c r="D64" s="146">
        <v>-1996991</v>
      </c>
      <c r="E64" s="146">
        <v>1216496</v>
      </c>
      <c r="F64" s="146">
        <v>906270</v>
      </c>
      <c r="G64" s="146">
        <v>-52540</v>
      </c>
      <c r="H64" s="687">
        <v>73235</v>
      </c>
      <c r="I64" s="688">
        <v>74440293</v>
      </c>
      <c r="J64" s="6"/>
    </row>
    <row r="65" spans="1:10" ht="17.25" customHeight="1">
      <c r="A65" s="166"/>
      <c r="B65" s="315" t="s">
        <v>868</v>
      </c>
      <c r="C65" s="477">
        <v>103872419</v>
      </c>
      <c r="D65" s="146">
        <v>-21105106</v>
      </c>
      <c r="E65" s="146">
        <v>15233248</v>
      </c>
      <c r="F65" s="146">
        <v>1518538</v>
      </c>
      <c r="G65" s="146">
        <v>-200827</v>
      </c>
      <c r="H65" s="687">
        <v>-4554147</v>
      </c>
      <c r="I65" s="688">
        <v>99318272</v>
      </c>
      <c r="J65" s="6"/>
    </row>
    <row r="66" spans="1:10" ht="17.25" customHeight="1">
      <c r="A66" s="166"/>
      <c r="B66" s="315" t="s">
        <v>869</v>
      </c>
      <c r="C66" s="477">
        <v>2132247</v>
      </c>
      <c r="D66" s="146">
        <v>-539295</v>
      </c>
      <c r="E66" s="146">
        <v>61542</v>
      </c>
      <c r="F66" s="146">
        <v>245023</v>
      </c>
      <c r="G66" s="146">
        <v>-38179</v>
      </c>
      <c r="H66" s="687">
        <v>-270909</v>
      </c>
      <c r="I66" s="688">
        <v>1861338</v>
      </c>
      <c r="J66" s="6"/>
    </row>
    <row r="67" spans="1:10" ht="17.25" customHeight="1">
      <c r="A67" s="166"/>
      <c r="B67" s="315" t="s">
        <v>884</v>
      </c>
      <c r="C67" s="477">
        <v>683380</v>
      </c>
      <c r="D67" s="146">
        <v>-113932</v>
      </c>
      <c r="E67" s="146">
        <v>45651</v>
      </c>
      <c r="F67" s="146">
        <v>86646</v>
      </c>
      <c r="G67" s="146">
        <v>-3</v>
      </c>
      <c r="H67" s="687">
        <v>18362</v>
      </c>
      <c r="I67" s="688">
        <v>701742</v>
      </c>
      <c r="J67" s="6"/>
    </row>
    <row r="68" spans="1:10" ht="17.25" customHeight="1">
      <c r="A68" s="166"/>
      <c r="B68" s="315" t="s">
        <v>538</v>
      </c>
      <c r="C68" s="477">
        <v>2486497</v>
      </c>
      <c r="D68" s="146">
        <v>-1293633</v>
      </c>
      <c r="E68" s="146">
        <v>250610</v>
      </c>
      <c r="F68" s="146">
        <v>1216474</v>
      </c>
      <c r="G68" s="146">
        <v>0</v>
      </c>
      <c r="H68" s="687">
        <v>173451</v>
      </c>
      <c r="I68" s="688">
        <v>2659948</v>
      </c>
      <c r="J68" s="6"/>
    </row>
    <row r="69" spans="1:10" ht="17.25" customHeight="1">
      <c r="A69" s="166"/>
      <c r="B69" s="315" t="s">
        <v>886</v>
      </c>
      <c r="C69" s="477">
        <v>83068</v>
      </c>
      <c r="D69" s="146">
        <v>-27893</v>
      </c>
      <c r="E69" s="146">
        <v>1356</v>
      </c>
      <c r="F69" s="146">
        <v>4754</v>
      </c>
      <c r="G69" s="146">
        <v>0</v>
      </c>
      <c r="H69" s="687">
        <v>-21783</v>
      </c>
      <c r="I69" s="688">
        <v>61285</v>
      </c>
      <c r="J69" s="6"/>
    </row>
    <row r="70" spans="1:10" ht="17.25" customHeight="1">
      <c r="A70" s="166"/>
      <c r="B70" s="315" t="s">
        <v>871</v>
      </c>
      <c r="C70" s="477">
        <v>144232818</v>
      </c>
      <c r="D70" s="146">
        <v>0</v>
      </c>
      <c r="E70" s="146">
        <v>-47756099</v>
      </c>
      <c r="F70" s="146">
        <v>85246536</v>
      </c>
      <c r="G70" s="146">
        <v>-1216471</v>
      </c>
      <c r="H70" s="687">
        <v>36273966</v>
      </c>
      <c r="I70" s="688">
        <v>180506784</v>
      </c>
      <c r="J70" s="6"/>
    </row>
    <row r="71" spans="1:10" ht="17.25" customHeight="1">
      <c r="A71" s="166"/>
      <c r="B71" s="315" t="s">
        <v>872</v>
      </c>
      <c r="C71" s="477">
        <v>21048281</v>
      </c>
      <c r="D71" s="146">
        <v>-1453845</v>
      </c>
      <c r="E71" s="146">
        <v>908308</v>
      </c>
      <c r="F71" s="146">
        <v>749626</v>
      </c>
      <c r="G71" s="146">
        <v>-247</v>
      </c>
      <c r="H71" s="687">
        <v>203842</v>
      </c>
      <c r="I71" s="688">
        <v>21252123</v>
      </c>
      <c r="J71" s="6"/>
    </row>
    <row r="72" spans="1:10" ht="17.25" customHeight="1">
      <c r="A72" s="166"/>
      <c r="B72" s="315" t="s">
        <v>873</v>
      </c>
      <c r="C72" s="477">
        <v>149021755</v>
      </c>
      <c r="D72" s="146">
        <v>-5722133</v>
      </c>
      <c r="E72" s="146">
        <v>15733702</v>
      </c>
      <c r="F72" s="146">
        <v>4040989</v>
      </c>
      <c r="G72" s="146">
        <v>-134519</v>
      </c>
      <c r="H72" s="687">
        <v>13918039</v>
      </c>
      <c r="I72" s="688">
        <v>162939794</v>
      </c>
      <c r="J72" s="6"/>
    </row>
    <row r="73" spans="1:10" ht="17.25" customHeight="1">
      <c r="A73" s="166"/>
      <c r="B73" s="315" t="s">
        <v>874</v>
      </c>
      <c r="C73" s="477">
        <v>155110210</v>
      </c>
      <c r="D73" s="146">
        <v>-6771912</v>
      </c>
      <c r="E73" s="146">
        <v>6963502</v>
      </c>
      <c r="F73" s="146">
        <v>7823028</v>
      </c>
      <c r="G73" s="146">
        <v>0</v>
      </c>
      <c r="H73" s="687">
        <v>8014618</v>
      </c>
      <c r="I73" s="688">
        <v>163124828</v>
      </c>
      <c r="J73" s="6"/>
    </row>
    <row r="74" spans="1:10" ht="17.25" customHeight="1">
      <c r="A74" s="166"/>
      <c r="B74" s="315" t="s">
        <v>898</v>
      </c>
      <c r="C74" s="477">
        <v>250020262</v>
      </c>
      <c r="D74" s="146">
        <v>-11901067</v>
      </c>
      <c r="E74" s="146">
        <v>2463372</v>
      </c>
      <c r="F74" s="146">
        <v>6605579</v>
      </c>
      <c r="G74" s="146">
        <v>0</v>
      </c>
      <c r="H74" s="687">
        <v>-2832116</v>
      </c>
      <c r="I74" s="688">
        <v>247188146</v>
      </c>
      <c r="J74" s="6"/>
    </row>
    <row r="75" spans="1:10" ht="17.25" customHeight="1">
      <c r="A75" s="166"/>
      <c r="B75" s="315" t="s">
        <v>876</v>
      </c>
      <c r="C75" s="477">
        <v>147687828</v>
      </c>
      <c r="D75" s="146">
        <v>-4450160</v>
      </c>
      <c r="E75" s="146">
        <v>120471</v>
      </c>
      <c r="F75" s="146">
        <v>557909</v>
      </c>
      <c r="G75" s="146">
        <v>-159257</v>
      </c>
      <c r="H75" s="687">
        <v>-3931037</v>
      </c>
      <c r="I75" s="688">
        <v>143756791</v>
      </c>
      <c r="J75" s="6"/>
    </row>
    <row r="76" spans="1:10" ht="17.25" customHeight="1">
      <c r="A76" s="166"/>
      <c r="B76" s="315" t="s">
        <v>877</v>
      </c>
      <c r="C76" s="477">
        <v>36724335</v>
      </c>
      <c r="D76" s="146">
        <v>-5919380</v>
      </c>
      <c r="E76" s="146">
        <v>3853169</v>
      </c>
      <c r="F76" s="146">
        <v>1790281</v>
      </c>
      <c r="G76" s="146">
        <v>-151</v>
      </c>
      <c r="H76" s="687">
        <v>-276081</v>
      </c>
      <c r="I76" s="688">
        <v>36448254</v>
      </c>
      <c r="J76" s="6"/>
    </row>
    <row r="77" spans="1:10" ht="17.25" customHeight="1">
      <c r="A77" s="166"/>
      <c r="B77" s="315" t="s">
        <v>878</v>
      </c>
      <c r="C77" s="477">
        <v>241199</v>
      </c>
      <c r="D77" s="146">
        <v>-9228</v>
      </c>
      <c r="E77" s="146">
        <v>21475</v>
      </c>
      <c r="F77" s="146">
        <v>-13595</v>
      </c>
      <c r="G77" s="146">
        <v>0</v>
      </c>
      <c r="H77" s="687">
        <v>-1348</v>
      </c>
      <c r="I77" s="688">
        <v>239851</v>
      </c>
      <c r="J77" s="6"/>
    </row>
    <row r="78" spans="1:10" ht="17.25" customHeight="1" thickBot="1">
      <c r="B78" s="474" t="s">
        <v>899</v>
      </c>
      <c r="C78" s="475">
        <v>1248135284</v>
      </c>
      <c r="D78" s="475">
        <v>-61304575</v>
      </c>
      <c r="E78" s="475">
        <v>-843629</v>
      </c>
      <c r="F78" s="475">
        <v>110403161</v>
      </c>
      <c r="G78" s="475">
        <v>-1820155</v>
      </c>
      <c r="H78" s="475">
        <v>46434802</v>
      </c>
      <c r="I78" s="689">
        <v>1294570086</v>
      </c>
    </row>
    <row r="79" spans="1:10">
      <c r="F79" s="4"/>
    </row>
    <row r="80" spans="1:10">
      <c r="F80" s="4"/>
    </row>
    <row r="81" spans="1:10">
      <c r="F81" s="6"/>
      <c r="G81" s="5"/>
    </row>
    <row r="82" spans="1:10">
      <c r="F82" s="169"/>
      <c r="G82" s="5"/>
    </row>
    <row r="83" spans="1:10" ht="15">
      <c r="B83" s="1321" t="s">
        <v>900</v>
      </c>
      <c r="C83" s="1321"/>
      <c r="D83" s="1321"/>
      <c r="E83" s="1321"/>
    </row>
    <row r="85" spans="1:10">
      <c r="B85" s="41" t="s">
        <v>852</v>
      </c>
      <c r="C85" s="48"/>
      <c r="G85" s="46"/>
    </row>
    <row r="86" spans="1:10" ht="11.25" thickBot="1"/>
    <row r="87" spans="1:10" ht="42">
      <c r="B87" s="444" t="s">
        <v>879</v>
      </c>
      <c r="C87" s="1216" t="s">
        <v>891</v>
      </c>
      <c r="D87" s="472" t="s">
        <v>892</v>
      </c>
      <c r="E87" s="472" t="s">
        <v>901</v>
      </c>
      <c r="F87" s="472" t="s">
        <v>902</v>
      </c>
      <c r="G87" s="472" t="s">
        <v>894</v>
      </c>
      <c r="H87" s="462" t="s">
        <v>893</v>
      </c>
      <c r="I87" s="41"/>
    </row>
    <row r="88" spans="1:10">
      <c r="B88" s="473"/>
      <c r="C88" s="414" t="s">
        <v>375</v>
      </c>
      <c r="D88" s="1217" t="s">
        <v>375</v>
      </c>
      <c r="E88" s="1217" t="s">
        <v>375</v>
      </c>
      <c r="F88" s="1217" t="s">
        <v>375</v>
      </c>
      <c r="G88" s="1217" t="s">
        <v>375</v>
      </c>
      <c r="H88" s="1217" t="s">
        <v>375</v>
      </c>
      <c r="I88" s="41"/>
    </row>
    <row r="89" spans="1:10" ht="17.25" customHeight="1">
      <c r="A89" s="166"/>
      <c r="B89" s="128" t="s">
        <v>867</v>
      </c>
      <c r="C89" s="477">
        <v>160070637</v>
      </c>
      <c r="D89" s="146">
        <v>3785</v>
      </c>
      <c r="E89" s="146">
        <v>641797</v>
      </c>
      <c r="F89" s="146">
        <v>-254884</v>
      </c>
      <c r="G89" s="687">
        <v>390698</v>
      </c>
      <c r="H89" s="686">
        <v>160461335</v>
      </c>
      <c r="I89" s="6"/>
      <c r="J89" s="6"/>
    </row>
    <row r="90" spans="1:10" ht="17.25" customHeight="1">
      <c r="A90" s="166"/>
      <c r="B90" s="128" t="s">
        <v>534</v>
      </c>
      <c r="C90" s="477">
        <v>103580338</v>
      </c>
      <c r="D90" s="146">
        <v>8178116</v>
      </c>
      <c r="E90" s="146">
        <v>-667990</v>
      </c>
      <c r="F90" s="146">
        <v>-79430</v>
      </c>
      <c r="G90" s="687">
        <v>7430696</v>
      </c>
      <c r="H90" s="686">
        <v>111011034</v>
      </c>
      <c r="I90" s="6"/>
      <c r="J90" s="6"/>
    </row>
    <row r="91" spans="1:10" ht="17.25" customHeight="1">
      <c r="A91" s="166"/>
      <c r="B91" s="315" t="s">
        <v>868</v>
      </c>
      <c r="C91" s="477">
        <v>318777368</v>
      </c>
      <c r="D91" s="146">
        <v>34940644</v>
      </c>
      <c r="E91" s="146">
        <v>10927824</v>
      </c>
      <c r="F91" s="146">
        <v>-800987</v>
      </c>
      <c r="G91" s="687">
        <v>45067481</v>
      </c>
      <c r="H91" s="686">
        <v>363844849</v>
      </c>
      <c r="I91" s="6"/>
      <c r="J91" s="6"/>
    </row>
    <row r="92" spans="1:10" ht="17.25" customHeight="1">
      <c r="A92" s="166"/>
      <c r="B92" s="315" t="s">
        <v>869</v>
      </c>
      <c r="C92" s="477">
        <v>6295614</v>
      </c>
      <c r="D92" s="146">
        <v>107734</v>
      </c>
      <c r="E92" s="146">
        <v>48432</v>
      </c>
      <c r="F92" s="146">
        <v>-585025</v>
      </c>
      <c r="G92" s="687">
        <v>-428859</v>
      </c>
      <c r="H92" s="686">
        <v>5866755</v>
      </c>
      <c r="I92" s="6"/>
      <c r="J92" s="6"/>
    </row>
    <row r="93" spans="1:10" ht="17.25" customHeight="1">
      <c r="A93" s="166"/>
      <c r="B93" s="315" t="s">
        <v>884</v>
      </c>
      <c r="C93" s="477">
        <v>5259569</v>
      </c>
      <c r="D93" s="146">
        <v>431694</v>
      </c>
      <c r="E93" s="146">
        <v>358524</v>
      </c>
      <c r="F93" s="146">
        <v>-57782</v>
      </c>
      <c r="G93" s="687">
        <v>732436</v>
      </c>
      <c r="H93" s="686">
        <v>5992005</v>
      </c>
      <c r="I93" s="6"/>
      <c r="J93" s="6"/>
    </row>
    <row r="94" spans="1:10" ht="17.25" customHeight="1">
      <c r="A94" s="166"/>
      <c r="B94" s="315" t="s">
        <v>538</v>
      </c>
      <c r="C94" s="477">
        <v>11404754</v>
      </c>
      <c r="D94" s="146">
        <v>1174847</v>
      </c>
      <c r="E94" s="146">
        <v>1354362</v>
      </c>
      <c r="F94" s="146">
        <v>-12386</v>
      </c>
      <c r="G94" s="687">
        <v>2516823</v>
      </c>
      <c r="H94" s="686">
        <v>13921577</v>
      </c>
      <c r="I94" s="6"/>
      <c r="J94" s="6"/>
    </row>
    <row r="95" spans="1:10" ht="17.25" customHeight="1">
      <c r="A95" s="166"/>
      <c r="B95" s="315" t="s">
        <v>886</v>
      </c>
      <c r="C95" s="477">
        <v>611414</v>
      </c>
      <c r="D95" s="146">
        <v>32239</v>
      </c>
      <c r="E95" s="146">
        <v>396</v>
      </c>
      <c r="F95" s="146">
        <v>-46770</v>
      </c>
      <c r="G95" s="687">
        <v>-14135</v>
      </c>
      <c r="H95" s="686">
        <v>597279</v>
      </c>
      <c r="I95" s="6"/>
      <c r="J95" s="6"/>
    </row>
    <row r="96" spans="1:10" ht="17.25" customHeight="1">
      <c r="A96" s="166"/>
      <c r="B96" s="315" t="s">
        <v>871</v>
      </c>
      <c r="C96" s="477">
        <v>180506784</v>
      </c>
      <c r="D96" s="146">
        <v>-114682738</v>
      </c>
      <c r="E96" s="146">
        <v>90797576</v>
      </c>
      <c r="F96" s="146">
        <v>-58560</v>
      </c>
      <c r="G96" s="687">
        <v>-23943722</v>
      </c>
      <c r="H96" s="686">
        <v>156563062</v>
      </c>
      <c r="I96" s="6"/>
      <c r="J96" s="6"/>
    </row>
    <row r="97" spans="1:10" ht="17.25" customHeight="1">
      <c r="A97" s="166"/>
      <c r="B97" s="315" t="s">
        <v>872</v>
      </c>
      <c r="C97" s="477">
        <v>40632428</v>
      </c>
      <c r="D97" s="146">
        <v>2351518</v>
      </c>
      <c r="E97" s="146">
        <v>282036</v>
      </c>
      <c r="F97" s="146">
        <v>-17960</v>
      </c>
      <c r="G97" s="687">
        <v>2615594</v>
      </c>
      <c r="H97" s="686">
        <v>43248022</v>
      </c>
      <c r="I97" s="6"/>
      <c r="J97" s="6"/>
    </row>
    <row r="98" spans="1:10" ht="17.25" customHeight="1">
      <c r="A98" s="166"/>
      <c r="B98" s="315" t="s">
        <v>873</v>
      </c>
      <c r="C98" s="477">
        <v>305539500</v>
      </c>
      <c r="D98" s="146">
        <v>9821279</v>
      </c>
      <c r="E98" s="146">
        <v>860085</v>
      </c>
      <c r="F98" s="146">
        <v>0</v>
      </c>
      <c r="G98" s="687">
        <v>10681364</v>
      </c>
      <c r="H98" s="686">
        <v>316220864</v>
      </c>
      <c r="I98" s="6"/>
      <c r="J98" s="6"/>
    </row>
    <row r="99" spans="1:10" ht="17.25" customHeight="1">
      <c r="A99" s="166"/>
      <c r="B99" s="315" t="s">
        <v>874</v>
      </c>
      <c r="C99" s="477">
        <v>474364900</v>
      </c>
      <c r="D99" s="146">
        <v>7189676</v>
      </c>
      <c r="E99" s="146">
        <v>11510182</v>
      </c>
      <c r="F99" s="146">
        <v>-218441</v>
      </c>
      <c r="G99" s="687">
        <v>18481417</v>
      </c>
      <c r="H99" s="686">
        <v>492846317</v>
      </c>
      <c r="I99" s="6"/>
      <c r="J99" s="6"/>
    </row>
    <row r="100" spans="1:10" ht="17.25" customHeight="1">
      <c r="A100" s="166"/>
      <c r="B100" s="315" t="s">
        <v>898</v>
      </c>
      <c r="C100" s="477">
        <v>508150937</v>
      </c>
      <c r="D100" s="146">
        <v>3849660</v>
      </c>
      <c r="E100" s="146">
        <v>7579635</v>
      </c>
      <c r="F100" s="146">
        <v>0</v>
      </c>
      <c r="G100" s="687">
        <v>11429295</v>
      </c>
      <c r="H100" s="686">
        <v>519580232</v>
      </c>
      <c r="I100" s="6"/>
      <c r="J100" s="6"/>
    </row>
    <row r="101" spans="1:10" ht="17.25" customHeight="1">
      <c r="A101" s="166"/>
      <c r="B101" s="315" t="s">
        <v>876</v>
      </c>
      <c r="C101" s="477">
        <v>197861144</v>
      </c>
      <c r="D101" s="146">
        <v>28827826</v>
      </c>
      <c r="E101" s="146">
        <v>1836148</v>
      </c>
      <c r="F101" s="146">
        <v>-84752</v>
      </c>
      <c r="G101" s="687">
        <v>30579222</v>
      </c>
      <c r="H101" s="686">
        <v>228440366</v>
      </c>
      <c r="I101" s="6"/>
      <c r="J101" s="6"/>
    </row>
    <row r="102" spans="1:10" ht="17.25" customHeight="1">
      <c r="A102" s="166"/>
      <c r="B102" s="315" t="s">
        <v>877</v>
      </c>
      <c r="C102" s="477">
        <v>131523642</v>
      </c>
      <c r="D102" s="146">
        <v>15936914</v>
      </c>
      <c r="E102" s="146">
        <v>3070743</v>
      </c>
      <c r="F102" s="146">
        <v>-61763</v>
      </c>
      <c r="G102" s="687">
        <v>18945894</v>
      </c>
      <c r="H102" s="686">
        <v>150469536</v>
      </c>
      <c r="I102" s="6"/>
      <c r="J102" s="6"/>
    </row>
    <row r="103" spans="1:10" ht="17.25" customHeight="1">
      <c r="A103" s="166"/>
      <c r="B103" s="315" t="s">
        <v>878</v>
      </c>
      <c r="C103" s="477">
        <v>2187881</v>
      </c>
      <c r="D103" s="146">
        <v>0</v>
      </c>
      <c r="E103" s="146">
        <v>0</v>
      </c>
      <c r="F103" s="146">
        <v>-164864</v>
      </c>
      <c r="G103" s="687">
        <v>-164864</v>
      </c>
      <c r="H103" s="686">
        <v>2023017</v>
      </c>
      <c r="I103" s="6"/>
      <c r="J103" s="6"/>
    </row>
    <row r="104" spans="1:10" ht="17.25" customHeight="1" thickBot="1">
      <c r="B104" s="474" t="s">
        <v>903</v>
      </c>
      <c r="C104" s="475">
        <v>2446766910</v>
      </c>
      <c r="D104" s="475">
        <v>-1836806</v>
      </c>
      <c r="E104" s="475">
        <v>128599750</v>
      </c>
      <c r="F104" s="475">
        <v>-2443604</v>
      </c>
      <c r="G104" s="475">
        <v>124319340</v>
      </c>
      <c r="H104" s="476">
        <v>2571086250</v>
      </c>
      <c r="I104" s="6"/>
    </row>
    <row r="105" spans="1:10">
      <c r="B105" s="41"/>
      <c r="C105" s="4"/>
      <c r="G105" s="4"/>
      <c r="I105" s="6"/>
    </row>
    <row r="106" spans="1:10">
      <c r="B106" s="41" t="s">
        <v>854</v>
      </c>
      <c r="C106" s="48"/>
      <c r="G106" s="4"/>
    </row>
    <row r="107" spans="1:10" ht="11.25" thickBot="1">
      <c r="C107" s="4"/>
    </row>
    <row r="108" spans="1:10" ht="63">
      <c r="B108" s="444" t="s">
        <v>879</v>
      </c>
      <c r="C108" s="1216" t="s">
        <v>891</v>
      </c>
      <c r="D108" s="1216" t="s">
        <v>895</v>
      </c>
      <c r="E108" s="1216" t="s">
        <v>901</v>
      </c>
      <c r="F108" s="1216" t="s">
        <v>902</v>
      </c>
      <c r="G108" s="1216" t="s">
        <v>894</v>
      </c>
      <c r="H108" s="462" t="s">
        <v>893</v>
      </c>
      <c r="I108" s="41"/>
    </row>
    <row r="109" spans="1:10">
      <c r="B109" s="473"/>
      <c r="C109" s="414" t="s">
        <v>375</v>
      </c>
      <c r="D109" s="1217" t="s">
        <v>375</v>
      </c>
      <c r="E109" s="1217" t="s">
        <v>375</v>
      </c>
      <c r="F109" s="1217" t="s">
        <v>375</v>
      </c>
      <c r="G109" s="1217" t="s">
        <v>375</v>
      </c>
      <c r="H109" s="1217" t="s">
        <v>375</v>
      </c>
      <c r="I109" s="41"/>
    </row>
    <row r="110" spans="1:10" ht="17.25" customHeight="1">
      <c r="A110" s="166"/>
      <c r="B110" s="315" t="s">
        <v>867</v>
      </c>
      <c r="C110" s="477">
        <v>160423927</v>
      </c>
      <c r="D110" s="146">
        <v>39568</v>
      </c>
      <c r="E110" s="146">
        <v>-374897</v>
      </c>
      <c r="F110" s="146">
        <v>-17961</v>
      </c>
      <c r="G110" s="687">
        <v>-353290</v>
      </c>
      <c r="H110" s="686">
        <v>160070637</v>
      </c>
      <c r="I110" s="6"/>
      <c r="J110" s="6"/>
    </row>
    <row r="111" spans="1:10" ht="17.25" customHeight="1">
      <c r="A111" s="166"/>
      <c r="B111" s="315" t="s">
        <v>534</v>
      </c>
      <c r="C111" s="477">
        <v>101522741</v>
      </c>
      <c r="D111" s="146">
        <v>1216496</v>
      </c>
      <c r="E111" s="146">
        <v>906270</v>
      </c>
      <c r="F111" s="146">
        <v>-65169</v>
      </c>
      <c r="G111" s="687">
        <v>2057597</v>
      </c>
      <c r="H111" s="686">
        <v>103580338</v>
      </c>
      <c r="I111" s="6"/>
      <c r="J111" s="6"/>
    </row>
    <row r="112" spans="1:10" ht="17.25" customHeight="1">
      <c r="A112" s="166"/>
      <c r="B112" s="315" t="s">
        <v>868</v>
      </c>
      <c r="C112" s="477">
        <v>303870719</v>
      </c>
      <c r="D112" s="146">
        <v>15233248</v>
      </c>
      <c r="E112" s="146">
        <v>1505136</v>
      </c>
      <c r="F112" s="146">
        <v>-1831735</v>
      </c>
      <c r="G112" s="687">
        <v>14906649</v>
      </c>
      <c r="H112" s="686">
        <v>318777368</v>
      </c>
      <c r="I112" s="6"/>
      <c r="J112" s="6"/>
    </row>
    <row r="113" spans="1:10" ht="17.25" customHeight="1">
      <c r="A113" s="166"/>
      <c r="B113" s="315" t="s">
        <v>869</v>
      </c>
      <c r="C113" s="477">
        <v>6430584</v>
      </c>
      <c r="D113" s="146">
        <v>61542</v>
      </c>
      <c r="E113" s="146">
        <v>258134</v>
      </c>
      <c r="F113" s="146">
        <v>-454646</v>
      </c>
      <c r="G113" s="687">
        <v>-134970</v>
      </c>
      <c r="H113" s="686">
        <v>6295614</v>
      </c>
      <c r="I113" s="6"/>
      <c r="J113" s="6"/>
    </row>
    <row r="114" spans="1:10" ht="17.25" customHeight="1">
      <c r="A114" s="166"/>
      <c r="B114" s="315" t="s">
        <v>884</v>
      </c>
      <c r="C114" s="477">
        <v>5133162</v>
      </c>
      <c r="D114" s="146">
        <v>45651</v>
      </c>
      <c r="E114" s="146">
        <v>86674</v>
      </c>
      <c r="F114" s="146">
        <v>-5918</v>
      </c>
      <c r="G114" s="687">
        <v>126407</v>
      </c>
      <c r="H114" s="686">
        <v>5259569</v>
      </c>
      <c r="I114" s="6"/>
      <c r="J114" s="6"/>
    </row>
    <row r="115" spans="1:10" ht="17.25" customHeight="1">
      <c r="A115" s="166"/>
      <c r="B115" s="315" t="s">
        <v>538</v>
      </c>
      <c r="C115" s="477">
        <v>10179797</v>
      </c>
      <c r="D115" s="146">
        <v>250610</v>
      </c>
      <c r="E115" s="146">
        <v>1216459</v>
      </c>
      <c r="F115" s="146">
        <v>-242112</v>
      </c>
      <c r="G115" s="687">
        <v>1224957</v>
      </c>
      <c r="H115" s="686">
        <v>11404754</v>
      </c>
      <c r="I115" s="6"/>
      <c r="J115" s="6"/>
    </row>
    <row r="116" spans="1:10" ht="17.25" customHeight="1">
      <c r="A116" s="166"/>
      <c r="B116" s="315" t="s">
        <v>886</v>
      </c>
      <c r="C116" s="477">
        <v>605304</v>
      </c>
      <c r="D116" s="146">
        <v>1356</v>
      </c>
      <c r="E116" s="146">
        <v>4754</v>
      </c>
      <c r="F116" s="146">
        <v>0</v>
      </c>
      <c r="G116" s="687">
        <v>6110</v>
      </c>
      <c r="H116" s="686">
        <v>611414</v>
      </c>
      <c r="I116" s="6"/>
      <c r="J116" s="6"/>
    </row>
    <row r="117" spans="1:10" ht="17.25" customHeight="1">
      <c r="A117" s="166"/>
      <c r="B117" s="315" t="s">
        <v>871</v>
      </c>
      <c r="C117" s="477">
        <v>144232818</v>
      </c>
      <c r="D117" s="146">
        <v>-47756099</v>
      </c>
      <c r="E117" s="146">
        <v>85246536</v>
      </c>
      <c r="F117" s="146">
        <v>-1216471</v>
      </c>
      <c r="G117" s="687">
        <v>36273966</v>
      </c>
      <c r="H117" s="686">
        <v>180506784</v>
      </c>
      <c r="I117" s="6"/>
      <c r="J117" s="6"/>
    </row>
    <row r="118" spans="1:10" ht="17.25" customHeight="1">
      <c r="A118" s="166"/>
      <c r="B118" s="315" t="s">
        <v>872</v>
      </c>
      <c r="C118" s="477">
        <v>38974876</v>
      </c>
      <c r="D118" s="146">
        <v>908308</v>
      </c>
      <c r="E118" s="146">
        <v>749625</v>
      </c>
      <c r="F118" s="146">
        <v>-381</v>
      </c>
      <c r="G118" s="687">
        <v>1657552</v>
      </c>
      <c r="H118" s="686">
        <v>40632428</v>
      </c>
      <c r="I118" s="6"/>
      <c r="J118" s="6"/>
    </row>
    <row r="119" spans="1:10" ht="17.25" customHeight="1">
      <c r="A119" s="166"/>
      <c r="B119" s="315" t="s">
        <v>873</v>
      </c>
      <c r="C119" s="477">
        <v>286207959</v>
      </c>
      <c r="D119" s="146">
        <v>15733702</v>
      </c>
      <c r="E119" s="146">
        <v>4024156</v>
      </c>
      <c r="F119" s="146">
        <v>-426317</v>
      </c>
      <c r="G119" s="687">
        <v>19331541</v>
      </c>
      <c r="H119" s="686">
        <v>305539500</v>
      </c>
      <c r="I119" s="6"/>
      <c r="J119" s="6"/>
    </row>
    <row r="120" spans="1:10" ht="17.25" customHeight="1">
      <c r="A120" s="166"/>
      <c r="B120" s="315" t="s">
        <v>874</v>
      </c>
      <c r="C120" s="477">
        <v>459581460</v>
      </c>
      <c r="D120" s="146">
        <v>6963502</v>
      </c>
      <c r="E120" s="146">
        <v>7819938</v>
      </c>
      <c r="F120" s="146">
        <v>0</v>
      </c>
      <c r="G120" s="687">
        <v>14783440</v>
      </c>
      <c r="H120" s="686">
        <v>474364900</v>
      </c>
      <c r="I120" s="6"/>
      <c r="J120" s="6"/>
    </row>
    <row r="121" spans="1:10" ht="17.25" customHeight="1">
      <c r="A121" s="166"/>
      <c r="B121" s="315" t="s">
        <v>898</v>
      </c>
      <c r="C121" s="477">
        <v>499081885</v>
      </c>
      <c r="D121" s="146">
        <v>2463372</v>
      </c>
      <c r="E121" s="146">
        <v>6605680</v>
      </c>
      <c r="F121" s="146">
        <v>0</v>
      </c>
      <c r="G121" s="687">
        <v>9069052</v>
      </c>
      <c r="H121" s="686">
        <v>508150937</v>
      </c>
      <c r="I121" s="6"/>
      <c r="J121" s="6"/>
    </row>
    <row r="122" spans="1:10" ht="17.25" customHeight="1">
      <c r="A122" s="166"/>
      <c r="B122" s="315" t="s">
        <v>876</v>
      </c>
      <c r="C122" s="477">
        <v>197838500</v>
      </c>
      <c r="D122" s="146">
        <v>120471</v>
      </c>
      <c r="E122" s="146">
        <v>557045</v>
      </c>
      <c r="F122" s="146">
        <v>-654872</v>
      </c>
      <c r="G122" s="687">
        <v>22644</v>
      </c>
      <c r="H122" s="686">
        <v>197861144</v>
      </c>
      <c r="I122" s="6"/>
      <c r="J122" s="6"/>
    </row>
    <row r="123" spans="1:10" ht="17.25" customHeight="1">
      <c r="A123" s="166"/>
      <c r="B123" s="315" t="s">
        <v>877</v>
      </c>
      <c r="C123" s="477">
        <v>125917608</v>
      </c>
      <c r="D123" s="146">
        <v>3853169</v>
      </c>
      <c r="E123" s="146">
        <v>1784431</v>
      </c>
      <c r="F123" s="146">
        <v>-31566</v>
      </c>
      <c r="G123" s="687">
        <v>5606034</v>
      </c>
      <c r="H123" s="686">
        <v>131523642</v>
      </c>
      <c r="I123" s="6"/>
      <c r="J123" s="6"/>
    </row>
    <row r="124" spans="1:10" ht="17.25" customHeight="1">
      <c r="A124" s="166"/>
      <c r="B124" s="315" t="s">
        <v>878</v>
      </c>
      <c r="C124" s="477">
        <v>2180001</v>
      </c>
      <c r="D124" s="146">
        <v>21475</v>
      </c>
      <c r="E124" s="146">
        <v>-13595</v>
      </c>
      <c r="F124" s="146">
        <v>0</v>
      </c>
      <c r="G124" s="687">
        <v>7880</v>
      </c>
      <c r="H124" s="686">
        <v>2187881</v>
      </c>
      <c r="I124" s="6"/>
      <c r="J124" s="6"/>
    </row>
    <row r="125" spans="1:10" ht="17.25" customHeight="1" thickBot="1">
      <c r="B125" s="474" t="s">
        <v>903</v>
      </c>
      <c r="C125" s="475">
        <v>2342181341</v>
      </c>
      <c r="D125" s="475">
        <v>-843629</v>
      </c>
      <c r="E125" s="475">
        <v>110376346</v>
      </c>
      <c r="F125" s="475">
        <v>-4947148</v>
      </c>
      <c r="G125" s="475">
        <v>104585569</v>
      </c>
      <c r="H125" s="689">
        <v>2446766910</v>
      </c>
      <c r="I125" s="6"/>
    </row>
    <row r="127" spans="1:10" ht="15">
      <c r="B127" s="1321" t="s">
        <v>904</v>
      </c>
      <c r="C127" s="1321"/>
      <c r="D127" s="1321"/>
    </row>
    <row r="129" spans="1:10">
      <c r="B129" s="41" t="s">
        <v>852</v>
      </c>
      <c r="C129" s="48"/>
      <c r="G129" s="46"/>
    </row>
    <row r="130" spans="1:10" ht="11.25" thickBot="1"/>
    <row r="131" spans="1:10" ht="42">
      <c r="B131" s="444" t="s">
        <v>879</v>
      </c>
      <c r="C131" s="1216" t="s">
        <v>891</v>
      </c>
      <c r="D131" s="472" t="s">
        <v>892</v>
      </c>
      <c r="E131" s="1216" t="s">
        <v>901</v>
      </c>
      <c r="F131" s="1216" t="s">
        <v>902</v>
      </c>
      <c r="G131" s="1216" t="s">
        <v>894</v>
      </c>
      <c r="H131" s="462" t="s">
        <v>893</v>
      </c>
      <c r="I131" s="41"/>
    </row>
    <row r="132" spans="1:10">
      <c r="B132" s="473"/>
      <c r="C132" s="1217" t="s">
        <v>375</v>
      </c>
      <c r="D132" s="1217" t="s">
        <v>375</v>
      </c>
      <c r="E132" s="1217" t="s">
        <v>375</v>
      </c>
      <c r="F132" s="1217" t="s">
        <v>375</v>
      </c>
      <c r="G132" s="1217" t="s">
        <v>375</v>
      </c>
      <c r="H132" s="1217" t="s">
        <v>375</v>
      </c>
      <c r="I132" s="41"/>
    </row>
    <row r="133" spans="1:10" ht="17.25" customHeight="1">
      <c r="A133" s="166"/>
      <c r="B133" s="315" t="s">
        <v>534</v>
      </c>
      <c r="C133" s="477">
        <v>29140045</v>
      </c>
      <c r="D133" s="146">
        <v>2172183</v>
      </c>
      <c r="E133" s="146">
        <v>137600</v>
      </c>
      <c r="F133" s="146">
        <v>-39881</v>
      </c>
      <c r="G133" s="687">
        <v>2269902</v>
      </c>
      <c r="H133" s="686">
        <v>31409947</v>
      </c>
      <c r="I133" s="6"/>
      <c r="J133" s="6"/>
    </row>
    <row r="134" spans="1:10" ht="17.25" customHeight="1">
      <c r="A134" s="166"/>
      <c r="B134" s="315" t="s">
        <v>868</v>
      </c>
      <c r="C134" s="477">
        <v>219459096</v>
      </c>
      <c r="D134" s="146">
        <v>24663592</v>
      </c>
      <c r="E134" s="146">
        <v>1933</v>
      </c>
      <c r="F134" s="146">
        <v>-618279</v>
      </c>
      <c r="G134" s="687">
        <v>24047246</v>
      </c>
      <c r="H134" s="686">
        <v>243506342</v>
      </c>
      <c r="I134" s="6"/>
      <c r="J134" s="6"/>
    </row>
    <row r="135" spans="1:10" ht="17.25" customHeight="1">
      <c r="A135" s="166"/>
      <c r="B135" s="315" t="s">
        <v>869</v>
      </c>
      <c r="C135" s="477">
        <v>4434276</v>
      </c>
      <c r="D135" s="146">
        <v>500554</v>
      </c>
      <c r="E135" s="146">
        <v>12812</v>
      </c>
      <c r="F135" s="146">
        <v>-401306</v>
      </c>
      <c r="G135" s="687">
        <v>112060</v>
      </c>
      <c r="H135" s="686">
        <v>4546336</v>
      </c>
      <c r="I135" s="6"/>
      <c r="J135" s="6"/>
    </row>
    <row r="136" spans="1:10" ht="17.25" customHeight="1">
      <c r="A136" s="166"/>
      <c r="B136" s="315" t="s">
        <v>884</v>
      </c>
      <c r="C136" s="477">
        <v>4557827</v>
      </c>
      <c r="D136" s="146">
        <v>176375</v>
      </c>
      <c r="E136" s="146">
        <v>0</v>
      </c>
      <c r="F136" s="146">
        <v>-57782</v>
      </c>
      <c r="G136" s="687">
        <v>118593</v>
      </c>
      <c r="H136" s="686">
        <v>4676420</v>
      </c>
      <c r="I136" s="6"/>
      <c r="J136" s="6"/>
    </row>
    <row r="137" spans="1:10" ht="17.25" customHeight="1">
      <c r="A137" s="166"/>
      <c r="B137" s="315" t="s">
        <v>538</v>
      </c>
      <c r="C137" s="477">
        <v>8744806</v>
      </c>
      <c r="D137" s="146">
        <v>1529250</v>
      </c>
      <c r="E137" s="146">
        <v>561</v>
      </c>
      <c r="F137" s="146">
        <v>-12386</v>
      </c>
      <c r="G137" s="687">
        <v>1517425</v>
      </c>
      <c r="H137" s="686">
        <v>10262231</v>
      </c>
      <c r="I137" s="6"/>
      <c r="J137" s="6"/>
    </row>
    <row r="138" spans="1:10" ht="17.25" customHeight="1">
      <c r="A138" s="166"/>
      <c r="B138" s="315" t="s">
        <v>886</v>
      </c>
      <c r="C138" s="477">
        <v>550129</v>
      </c>
      <c r="D138" s="146">
        <v>29654</v>
      </c>
      <c r="E138" s="146">
        <v>0</v>
      </c>
      <c r="F138" s="146">
        <v>-46770</v>
      </c>
      <c r="G138" s="687">
        <v>-17116</v>
      </c>
      <c r="H138" s="686">
        <v>533013</v>
      </c>
      <c r="I138" s="6"/>
      <c r="J138" s="6"/>
    </row>
    <row r="139" spans="1:10" ht="17.25" customHeight="1">
      <c r="A139" s="166"/>
      <c r="B139" s="315" t="s">
        <v>871</v>
      </c>
      <c r="C139" s="477">
        <v>19380305</v>
      </c>
      <c r="D139" s="146">
        <v>1535090</v>
      </c>
      <c r="E139" s="146">
        <v>0</v>
      </c>
      <c r="F139" s="146">
        <v>-16440</v>
      </c>
      <c r="G139" s="687">
        <v>1518650</v>
      </c>
      <c r="H139" s="686">
        <v>20898955</v>
      </c>
      <c r="I139" s="6"/>
      <c r="J139" s="6"/>
    </row>
    <row r="140" spans="1:10" ht="17.25" customHeight="1">
      <c r="A140" s="166"/>
      <c r="B140" s="315" t="s">
        <v>873</v>
      </c>
      <c r="C140" s="477">
        <v>142599706</v>
      </c>
      <c r="D140" s="146">
        <v>6029543</v>
      </c>
      <c r="E140" s="146">
        <v>-6468</v>
      </c>
      <c r="F140" s="146">
        <v>0</v>
      </c>
      <c r="G140" s="687">
        <v>6023075</v>
      </c>
      <c r="H140" s="686">
        <v>148622781</v>
      </c>
      <c r="I140" s="6"/>
      <c r="J140" s="6"/>
    </row>
    <row r="141" spans="1:10" ht="17.25" customHeight="1">
      <c r="A141" s="166"/>
      <c r="B141" s="315" t="s">
        <v>874</v>
      </c>
      <c r="C141" s="477">
        <v>311240072</v>
      </c>
      <c r="D141" s="146">
        <v>7164493</v>
      </c>
      <c r="E141" s="146">
        <v>-1631</v>
      </c>
      <c r="F141" s="146">
        <v>-217714</v>
      </c>
      <c r="G141" s="687">
        <v>6945148</v>
      </c>
      <c r="H141" s="686">
        <v>318185220</v>
      </c>
      <c r="I141" s="6"/>
      <c r="J141" s="6"/>
    </row>
    <row r="142" spans="1:10" ht="17.25" customHeight="1">
      <c r="A142" s="166"/>
      <c r="B142" s="315" t="s">
        <v>898</v>
      </c>
      <c r="C142" s="477">
        <v>260962791</v>
      </c>
      <c r="D142" s="146">
        <v>12445369</v>
      </c>
      <c r="E142" s="146">
        <v>6468</v>
      </c>
      <c r="F142" s="146">
        <v>0</v>
      </c>
      <c r="G142" s="687">
        <v>12451837</v>
      </c>
      <c r="H142" s="686">
        <v>273414628</v>
      </c>
      <c r="I142" s="6"/>
      <c r="J142" s="6"/>
    </row>
    <row r="143" spans="1:10" ht="17.25" customHeight="1">
      <c r="A143" s="166"/>
      <c r="B143" s="315" t="s">
        <v>876</v>
      </c>
      <c r="C143" s="477">
        <v>54104353</v>
      </c>
      <c r="D143" s="146">
        <v>5041328</v>
      </c>
      <c r="E143" s="146">
        <v>-961</v>
      </c>
      <c r="F143" s="146">
        <v>-36164</v>
      </c>
      <c r="G143" s="687">
        <v>5004203</v>
      </c>
      <c r="H143" s="686">
        <v>59108556</v>
      </c>
      <c r="I143" s="6"/>
      <c r="J143" s="6"/>
    </row>
    <row r="144" spans="1:10" ht="17.25" customHeight="1">
      <c r="A144" s="166"/>
      <c r="B144" s="315" t="s">
        <v>877</v>
      </c>
      <c r="C144" s="477">
        <v>95075388</v>
      </c>
      <c r="D144" s="146">
        <v>7502170</v>
      </c>
      <c r="E144" s="146">
        <v>-150314</v>
      </c>
      <c r="F144" s="146">
        <v>-61475</v>
      </c>
      <c r="G144" s="687">
        <v>7290381</v>
      </c>
      <c r="H144" s="686">
        <v>102365769</v>
      </c>
      <c r="I144" s="6"/>
      <c r="J144" s="6"/>
    </row>
    <row r="145" spans="1:10" ht="17.25" customHeight="1">
      <c r="A145" s="166"/>
      <c r="B145" s="315" t="s">
        <v>878</v>
      </c>
      <c r="C145" s="477">
        <v>1948030</v>
      </c>
      <c r="D145" s="146">
        <v>9070</v>
      </c>
      <c r="E145" s="146">
        <v>0</v>
      </c>
      <c r="F145" s="146">
        <v>-164864</v>
      </c>
      <c r="G145" s="687">
        <v>-155794</v>
      </c>
      <c r="H145" s="686">
        <v>1792236</v>
      </c>
      <c r="I145" s="6"/>
      <c r="J145" s="6"/>
    </row>
    <row r="146" spans="1:10" ht="17.25" customHeight="1" thickBot="1">
      <c r="B146" s="474" t="s">
        <v>905</v>
      </c>
      <c r="C146" s="475">
        <v>1152196824</v>
      </c>
      <c r="D146" s="475">
        <v>68798671</v>
      </c>
      <c r="E146" s="475">
        <v>0</v>
      </c>
      <c r="F146" s="475">
        <v>-1673061</v>
      </c>
      <c r="G146" s="475">
        <v>67125610</v>
      </c>
      <c r="H146" s="476">
        <v>1219322434</v>
      </c>
      <c r="I146" s="6"/>
    </row>
    <row r="147" spans="1:10">
      <c r="B147" s="41"/>
      <c r="C147" s="4"/>
      <c r="G147" s="4"/>
    </row>
    <row r="148" spans="1:10">
      <c r="B148" s="41" t="s">
        <v>854</v>
      </c>
      <c r="C148" s="48"/>
      <c r="G148" s="4"/>
    </row>
    <row r="149" spans="1:10" ht="11.25" thickBot="1">
      <c r="C149" s="4"/>
    </row>
    <row r="150" spans="1:10" ht="42">
      <c r="B150" s="444" t="s">
        <v>879</v>
      </c>
      <c r="C150" s="1216" t="s">
        <v>891</v>
      </c>
      <c r="D150" s="1216" t="s">
        <v>892</v>
      </c>
      <c r="E150" s="1216" t="s">
        <v>901</v>
      </c>
      <c r="F150" s="1216" t="s">
        <v>902</v>
      </c>
      <c r="G150" s="1216" t="s">
        <v>894</v>
      </c>
      <c r="H150" s="462" t="s">
        <v>893</v>
      </c>
      <c r="I150" s="41"/>
    </row>
    <row r="151" spans="1:10">
      <c r="B151" s="473"/>
      <c r="C151" s="1217" t="s">
        <v>375</v>
      </c>
      <c r="D151" s="1217" t="s">
        <v>375</v>
      </c>
      <c r="E151" s="1217" t="s">
        <v>375</v>
      </c>
      <c r="F151" s="1217" t="s">
        <v>375</v>
      </c>
      <c r="G151" s="1217" t="s">
        <v>375</v>
      </c>
      <c r="H151" s="1217" t="s">
        <v>375</v>
      </c>
      <c r="I151" s="41"/>
    </row>
    <row r="152" spans="1:10" ht="17.25" customHeight="1">
      <c r="A152" s="166"/>
      <c r="B152" s="315" t="s">
        <v>534</v>
      </c>
      <c r="C152" s="477">
        <v>27155683</v>
      </c>
      <c r="D152" s="146">
        <v>1996991</v>
      </c>
      <c r="E152" s="146">
        <v>0</v>
      </c>
      <c r="F152" s="146">
        <v>-12629</v>
      </c>
      <c r="G152" s="687">
        <v>1984362</v>
      </c>
      <c r="H152" s="686">
        <v>29140045</v>
      </c>
      <c r="I152" s="6"/>
      <c r="J152" s="6"/>
    </row>
    <row r="153" spans="1:10" ht="17.25" customHeight="1">
      <c r="A153" s="166"/>
      <c r="B153" s="315" t="s">
        <v>868</v>
      </c>
      <c r="C153" s="477">
        <v>199998300</v>
      </c>
      <c r="D153" s="146">
        <v>21105106</v>
      </c>
      <c r="E153" s="146">
        <v>-13402</v>
      </c>
      <c r="F153" s="146">
        <v>-1630908</v>
      </c>
      <c r="G153" s="687">
        <v>19460796</v>
      </c>
      <c r="H153" s="686">
        <v>219459096</v>
      </c>
      <c r="I153" s="6"/>
      <c r="J153" s="6"/>
    </row>
    <row r="154" spans="1:10" ht="17.25" customHeight="1">
      <c r="A154" s="166"/>
      <c r="B154" s="315" t="s">
        <v>869</v>
      </c>
      <c r="C154" s="477">
        <v>4298337</v>
      </c>
      <c r="D154" s="146">
        <v>539295</v>
      </c>
      <c r="E154" s="146">
        <v>13111</v>
      </c>
      <c r="F154" s="146">
        <v>-416467</v>
      </c>
      <c r="G154" s="687">
        <v>135939</v>
      </c>
      <c r="H154" s="686">
        <v>4434276</v>
      </c>
      <c r="I154" s="6"/>
      <c r="J154" s="6"/>
    </row>
    <row r="155" spans="1:10" ht="17.25" customHeight="1">
      <c r="A155" s="166"/>
      <c r="B155" s="315" t="s">
        <v>884</v>
      </c>
      <c r="C155" s="477">
        <v>4449782</v>
      </c>
      <c r="D155" s="146">
        <v>113932</v>
      </c>
      <c r="E155" s="146">
        <v>28</v>
      </c>
      <c r="F155" s="146">
        <v>-5915</v>
      </c>
      <c r="G155" s="687">
        <v>108045</v>
      </c>
      <c r="H155" s="686">
        <v>4557827</v>
      </c>
      <c r="I155" s="6"/>
      <c r="J155" s="6"/>
    </row>
    <row r="156" spans="1:10" ht="17.25" customHeight="1">
      <c r="A156" s="166"/>
      <c r="B156" s="315" t="s">
        <v>538</v>
      </c>
      <c r="C156" s="477">
        <v>7693300</v>
      </c>
      <c r="D156" s="146">
        <v>1293633</v>
      </c>
      <c r="E156" s="146">
        <v>-15</v>
      </c>
      <c r="F156" s="146">
        <v>-242112</v>
      </c>
      <c r="G156" s="687">
        <v>1051506</v>
      </c>
      <c r="H156" s="686">
        <v>8744806</v>
      </c>
      <c r="I156" s="6"/>
      <c r="J156" s="6"/>
    </row>
    <row r="157" spans="1:10" ht="17.25" customHeight="1">
      <c r="A157" s="166"/>
      <c r="B157" s="315" t="s">
        <v>886</v>
      </c>
      <c r="C157" s="477">
        <v>522236</v>
      </c>
      <c r="D157" s="146">
        <v>27893</v>
      </c>
      <c r="E157" s="146">
        <v>0</v>
      </c>
      <c r="F157" s="146">
        <v>0</v>
      </c>
      <c r="G157" s="687">
        <v>27893</v>
      </c>
      <c r="H157" s="686">
        <v>550129</v>
      </c>
      <c r="I157" s="6"/>
      <c r="J157" s="6"/>
    </row>
    <row r="158" spans="1:10" ht="17.25" customHeight="1">
      <c r="A158" s="166"/>
      <c r="B158" s="315" t="s">
        <v>872</v>
      </c>
      <c r="C158" s="477">
        <v>17926595</v>
      </c>
      <c r="D158" s="146">
        <v>1453845</v>
      </c>
      <c r="E158" s="146">
        <v>-1</v>
      </c>
      <c r="F158" s="146">
        <v>-134</v>
      </c>
      <c r="G158" s="687">
        <v>1453710</v>
      </c>
      <c r="H158" s="686">
        <v>19380305</v>
      </c>
      <c r="I158" s="6"/>
      <c r="J158" s="6"/>
    </row>
    <row r="159" spans="1:10" ht="17.25" customHeight="1">
      <c r="A159" s="166"/>
      <c r="B159" s="315" t="s">
        <v>873</v>
      </c>
      <c r="C159" s="477">
        <v>137186204</v>
      </c>
      <c r="D159" s="146">
        <v>5722133</v>
      </c>
      <c r="E159" s="146">
        <v>-16833</v>
      </c>
      <c r="F159" s="146">
        <v>-291798</v>
      </c>
      <c r="G159" s="687">
        <v>5413502</v>
      </c>
      <c r="H159" s="686">
        <v>142599706</v>
      </c>
      <c r="I159" s="6"/>
      <c r="J159" s="6"/>
    </row>
    <row r="160" spans="1:10" ht="17.25" customHeight="1">
      <c r="A160" s="166"/>
      <c r="B160" s="315" t="s">
        <v>874</v>
      </c>
      <c r="C160" s="477">
        <v>304471250</v>
      </c>
      <c r="D160" s="146">
        <v>6771912</v>
      </c>
      <c r="E160" s="146">
        <v>-3090</v>
      </c>
      <c r="F160" s="146">
        <v>0</v>
      </c>
      <c r="G160" s="687">
        <v>6768822</v>
      </c>
      <c r="H160" s="686">
        <v>311240072</v>
      </c>
      <c r="I160" s="6"/>
      <c r="J160" s="6"/>
    </row>
    <row r="161" spans="1:10" ht="17.25" customHeight="1">
      <c r="A161" s="166"/>
      <c r="B161" s="315" t="s">
        <v>898</v>
      </c>
      <c r="C161" s="477">
        <v>249061623</v>
      </c>
      <c r="D161" s="146">
        <v>11901067</v>
      </c>
      <c r="E161" s="146">
        <v>101</v>
      </c>
      <c r="F161" s="146">
        <v>0</v>
      </c>
      <c r="G161" s="687">
        <v>11901168</v>
      </c>
      <c r="H161" s="686">
        <v>260962791</v>
      </c>
      <c r="I161" s="6"/>
      <c r="J161" s="6"/>
    </row>
    <row r="162" spans="1:10" ht="17.25" customHeight="1">
      <c r="A162" s="166"/>
      <c r="B162" s="315" t="s">
        <v>876</v>
      </c>
      <c r="C162" s="477">
        <v>50150672</v>
      </c>
      <c r="D162" s="146">
        <v>4450160</v>
      </c>
      <c r="E162" s="146">
        <v>-864</v>
      </c>
      <c r="F162" s="146">
        <v>-495615</v>
      </c>
      <c r="G162" s="687">
        <v>3953681</v>
      </c>
      <c r="H162" s="686">
        <v>54104353</v>
      </c>
      <c r="I162" s="6"/>
      <c r="J162" s="6"/>
    </row>
    <row r="163" spans="1:10" ht="17.25" customHeight="1">
      <c r="A163" s="166"/>
      <c r="B163" s="315" t="s">
        <v>877</v>
      </c>
      <c r="C163" s="477">
        <v>89193273</v>
      </c>
      <c r="D163" s="146">
        <v>5919380</v>
      </c>
      <c r="E163" s="146">
        <v>-5850</v>
      </c>
      <c r="F163" s="146">
        <v>-31415</v>
      </c>
      <c r="G163" s="687">
        <v>5882115</v>
      </c>
      <c r="H163" s="686">
        <v>95075388</v>
      </c>
      <c r="I163" s="6"/>
      <c r="J163" s="6"/>
    </row>
    <row r="164" spans="1:10" ht="17.25" customHeight="1">
      <c r="A164" s="166"/>
      <c r="B164" s="315" t="s">
        <v>878</v>
      </c>
      <c r="C164" s="477">
        <v>1938802</v>
      </c>
      <c r="D164" s="146">
        <v>9228</v>
      </c>
      <c r="E164" s="146">
        <v>0</v>
      </c>
      <c r="F164" s="146">
        <v>0</v>
      </c>
      <c r="G164" s="687">
        <v>9228</v>
      </c>
      <c r="H164" s="686">
        <v>1948030</v>
      </c>
      <c r="I164" s="6"/>
      <c r="J164" s="6"/>
    </row>
    <row r="165" spans="1:10" ht="17.25" customHeight="1" thickBot="1">
      <c r="B165" s="474" t="s">
        <v>905</v>
      </c>
      <c r="C165" s="475">
        <v>1094046057</v>
      </c>
      <c r="D165" s="475">
        <v>61304575</v>
      </c>
      <c r="E165" s="475">
        <v>-26815</v>
      </c>
      <c r="F165" s="475">
        <v>-3126993</v>
      </c>
      <c r="G165" s="475">
        <v>58150767</v>
      </c>
      <c r="H165" s="476">
        <v>1152196824</v>
      </c>
      <c r="I165" s="6"/>
    </row>
    <row r="166" spans="1:10">
      <c r="F166" s="6"/>
      <c r="G166" s="5"/>
    </row>
    <row r="167" spans="1:10" ht="15">
      <c r="B167" s="1321" t="s">
        <v>906</v>
      </c>
      <c r="C167" s="1321"/>
      <c r="D167" s="1321"/>
    </row>
    <row r="168" spans="1:10" ht="11.25" thickBot="1"/>
    <row r="169" spans="1:10" ht="24" customHeight="1">
      <c r="A169" s="142"/>
      <c r="B169" s="470" t="s">
        <v>567</v>
      </c>
      <c r="C169" s="471" t="s">
        <v>375</v>
      </c>
    </row>
    <row r="170" spans="1:10" ht="19.5" customHeight="1">
      <c r="B170" s="128" t="s">
        <v>9</v>
      </c>
      <c r="C170" s="147">
        <v>120233227</v>
      </c>
      <c r="D170" s="4"/>
    </row>
    <row r="171" spans="1:10" ht="19.5" customHeight="1">
      <c r="B171" s="128" t="s">
        <v>8</v>
      </c>
      <c r="C171" s="147">
        <v>6931411</v>
      </c>
      <c r="D171" s="4"/>
    </row>
    <row r="172" spans="1:10" ht="19.5" customHeight="1">
      <c r="B172" s="128" t="s">
        <v>7</v>
      </c>
      <c r="C172" s="147">
        <v>5104407</v>
      </c>
      <c r="D172" s="4"/>
    </row>
    <row r="173" spans="1:10" ht="19.5" customHeight="1">
      <c r="B173" s="128" t="s">
        <v>6</v>
      </c>
      <c r="C173" s="147">
        <v>15394073</v>
      </c>
      <c r="D173" s="4"/>
    </row>
    <row r="174" spans="1:10" ht="19.5" customHeight="1">
      <c r="B174" s="128" t="s">
        <v>5</v>
      </c>
      <c r="C174" s="147">
        <v>77128</v>
      </c>
      <c r="D174" s="4"/>
    </row>
    <row r="175" spans="1:10" ht="19.5" customHeight="1">
      <c r="B175" s="128" t="s">
        <v>4</v>
      </c>
      <c r="C175" s="147">
        <v>35000</v>
      </c>
      <c r="D175" s="4"/>
    </row>
    <row r="176" spans="1:10" ht="19.5" customHeight="1">
      <c r="B176" s="315" t="s">
        <v>3</v>
      </c>
      <c r="C176" s="147">
        <v>163200</v>
      </c>
      <c r="D176" s="4"/>
    </row>
    <row r="177" spans="1:5" ht="22.5" customHeight="1" thickBot="1">
      <c r="B177" s="324" t="s">
        <v>2</v>
      </c>
      <c r="C177" s="368">
        <v>147938446</v>
      </c>
    </row>
    <row r="179" spans="1:5">
      <c r="B179" s="40" t="s">
        <v>908</v>
      </c>
      <c r="C179" s="463"/>
    </row>
    <row r="180" spans="1:5" ht="11.25" thickBot="1"/>
    <row r="181" spans="1:5" s="171" customFormat="1" ht="21">
      <c r="A181" s="170"/>
      <c r="B181" s="1438" t="s">
        <v>567</v>
      </c>
      <c r="C181" s="313" t="s">
        <v>864</v>
      </c>
      <c r="D181" s="464" t="s">
        <v>907</v>
      </c>
      <c r="E181" s="465" t="s">
        <v>863</v>
      </c>
    </row>
    <row r="182" spans="1:5" s="171" customFormat="1" ht="15.75" customHeight="1">
      <c r="A182" s="172"/>
      <c r="B182" s="1439"/>
      <c r="C182" s="437" t="s">
        <v>375</v>
      </c>
      <c r="D182" s="466" t="s">
        <v>375</v>
      </c>
      <c r="E182" s="467" t="s">
        <v>375</v>
      </c>
    </row>
    <row r="183" spans="1:5" ht="19.5" customHeight="1">
      <c r="B183" s="128" t="s">
        <v>9</v>
      </c>
      <c r="C183" s="146">
        <v>1748685</v>
      </c>
      <c r="D183" s="173">
        <v>-1674326</v>
      </c>
      <c r="E183" s="693">
        <v>74359</v>
      </c>
    </row>
    <row r="184" spans="1:5" ht="19.5" customHeight="1">
      <c r="B184" s="128" t="s">
        <v>8</v>
      </c>
      <c r="C184" s="146">
        <v>274332</v>
      </c>
      <c r="D184" s="173">
        <v>-117910</v>
      </c>
      <c r="E184" s="693">
        <v>156422</v>
      </c>
    </row>
    <row r="185" spans="1:5" ht="19.5" customHeight="1" thickBot="1">
      <c r="B185" s="324" t="s">
        <v>2</v>
      </c>
      <c r="C185" s="367">
        <v>2023017</v>
      </c>
      <c r="D185" s="468">
        <v>-1792236</v>
      </c>
      <c r="E185" s="469">
        <v>230781</v>
      </c>
    </row>
  </sheetData>
  <sortState ref="B228:H242">
    <sortCondition descending="1" ref="C228:C242"/>
  </sortState>
  <mergeCells count="14">
    <mergeCell ref="G3:G4"/>
    <mergeCell ref="H3:H4"/>
    <mergeCell ref="B22:B24"/>
    <mergeCell ref="B34:D34"/>
    <mergeCell ref="B181:B182"/>
    <mergeCell ref="B83:E83"/>
    <mergeCell ref="B127:D127"/>
    <mergeCell ref="B167:D167"/>
    <mergeCell ref="C3:C4"/>
    <mergeCell ref="B3:B5"/>
    <mergeCell ref="D3:D4"/>
    <mergeCell ref="E3:E4"/>
    <mergeCell ref="F3:F4"/>
    <mergeCell ref="C23:D23"/>
  </mergeCells>
  <hyperlinks>
    <hyperlink ref="A1" location="Inicio!A1" display="Inicio"/>
  </hyperlink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  <rowBreaks count="2" manualBreakCount="2">
    <brk id="33" max="16383" man="1"/>
    <brk id="16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  <pageSetUpPr fitToPage="1"/>
  </sheetPr>
  <dimension ref="A1:F49"/>
  <sheetViews>
    <sheetView showGridLines="0" topLeftCell="A13" zoomScaleNormal="100" workbookViewId="0">
      <selection activeCell="E28" sqref="E28"/>
    </sheetView>
  </sheetViews>
  <sheetFormatPr baseColWidth="10" defaultColWidth="11.42578125" defaultRowHeight="10.5"/>
  <cols>
    <col min="1" max="1" width="7.5703125" style="80" customWidth="1"/>
    <col min="2" max="2" width="54.28515625" style="80" customWidth="1"/>
    <col min="3" max="3" width="4.42578125" style="80" customWidth="1"/>
    <col min="4" max="5" width="9.85546875" style="845" customWidth="1"/>
    <col min="6" max="6" width="11.42578125" style="80" customWidth="1"/>
    <col min="7" max="16384" width="11.42578125" style="80"/>
  </cols>
  <sheetData>
    <row r="1" spans="1:6" ht="11.25" thickBot="1">
      <c r="B1" s="81"/>
      <c r="C1" s="81"/>
    </row>
    <row r="2" spans="1:6">
      <c r="A2" s="70"/>
      <c r="B2" s="1289" t="s">
        <v>424</v>
      </c>
      <c r="C2" s="1291" t="s">
        <v>374</v>
      </c>
      <c r="D2" s="1223">
        <v>43100</v>
      </c>
      <c r="E2" s="1223">
        <v>42735</v>
      </c>
    </row>
    <row r="3" spans="1:6" ht="11.25" thickBot="1">
      <c r="B3" s="1290"/>
      <c r="C3" s="1292"/>
      <c r="D3" s="1224" t="s">
        <v>375</v>
      </c>
      <c r="E3" s="1224" t="s">
        <v>375</v>
      </c>
    </row>
    <row r="4" spans="1:6">
      <c r="B4" s="1225" t="s">
        <v>425</v>
      </c>
      <c r="C4" s="1226">
        <v>17</v>
      </c>
      <c r="D4" s="1227">
        <v>509540577</v>
      </c>
      <c r="E4" s="1227">
        <v>492249645</v>
      </c>
    </row>
    <row r="5" spans="1:6">
      <c r="B5" s="997" t="s">
        <v>418</v>
      </c>
      <c r="C5" s="1228"/>
      <c r="D5" s="1229">
        <v>-34924849</v>
      </c>
      <c r="E5" s="1229">
        <v>-33442760</v>
      </c>
    </row>
    <row r="6" spans="1:6">
      <c r="B6" s="997" t="s">
        <v>400</v>
      </c>
      <c r="C6" s="1228">
        <v>19</v>
      </c>
      <c r="D6" s="1229">
        <v>-55548303.877999991</v>
      </c>
      <c r="E6" s="1229">
        <v>-53621906</v>
      </c>
    </row>
    <row r="7" spans="1:6">
      <c r="B7" s="997" t="s">
        <v>1119</v>
      </c>
      <c r="C7" s="1230" t="s">
        <v>130</v>
      </c>
      <c r="D7" s="1229">
        <v>-74394154</v>
      </c>
      <c r="E7" s="1229">
        <v>-67009703</v>
      </c>
    </row>
    <row r="8" spans="1:6">
      <c r="B8" s="997" t="s">
        <v>426</v>
      </c>
      <c r="C8" s="1228">
        <v>21</v>
      </c>
      <c r="D8" s="1229">
        <v>-120462471</v>
      </c>
      <c r="E8" s="1229">
        <v>-113671600</v>
      </c>
    </row>
    <row r="9" spans="1:6">
      <c r="B9" s="997" t="s">
        <v>419</v>
      </c>
      <c r="C9" s="1228">
        <v>5</v>
      </c>
      <c r="D9" s="1229">
        <v>2608255</v>
      </c>
      <c r="E9" s="1229">
        <v>14597521</v>
      </c>
    </row>
    <row r="10" spans="1:6">
      <c r="B10" s="997" t="s">
        <v>420</v>
      </c>
      <c r="C10" s="1228">
        <v>5</v>
      </c>
      <c r="D10" s="1229">
        <v>6052997</v>
      </c>
      <c r="E10" s="1229">
        <v>6473964</v>
      </c>
    </row>
    <row r="11" spans="1:6">
      <c r="B11" s="997" t="s">
        <v>421</v>
      </c>
      <c r="C11" s="1228">
        <v>5</v>
      </c>
      <c r="D11" s="1229">
        <v>-31112258</v>
      </c>
      <c r="E11" s="1229">
        <v>-27117541</v>
      </c>
    </row>
    <row r="12" spans="1:6">
      <c r="B12" s="997" t="s">
        <v>422</v>
      </c>
      <c r="C12" s="1228">
        <v>20</v>
      </c>
      <c r="D12" s="1229">
        <v>8988</v>
      </c>
      <c r="E12" s="1229">
        <v>-17987</v>
      </c>
    </row>
    <row r="13" spans="1:6">
      <c r="B13" s="997" t="s">
        <v>423</v>
      </c>
      <c r="C13" s="1228">
        <v>22</v>
      </c>
      <c r="D13" s="1231">
        <v>-11945903</v>
      </c>
      <c r="E13" s="1231">
        <v>-20159712</v>
      </c>
      <c r="F13" s="890"/>
    </row>
    <row r="14" spans="1:6">
      <c r="B14" s="1232" t="s">
        <v>427</v>
      </c>
      <c r="C14" s="1233"/>
      <c r="D14" s="1234">
        <v>189822878.12199998</v>
      </c>
      <c r="E14" s="1234">
        <v>198279921</v>
      </c>
      <c r="F14" s="890"/>
    </row>
    <row r="15" spans="1:6">
      <c r="B15" s="997" t="s">
        <v>428</v>
      </c>
      <c r="C15" s="1228">
        <v>24</v>
      </c>
      <c r="D15" s="1229">
        <v>-46340625</v>
      </c>
      <c r="E15" s="1229">
        <v>-43442462</v>
      </c>
      <c r="F15" s="890"/>
    </row>
    <row r="16" spans="1:6">
      <c r="B16" s="1232" t="s">
        <v>429</v>
      </c>
      <c r="C16" s="1235"/>
      <c r="D16" s="1234">
        <v>143482253.12199998</v>
      </c>
      <c r="E16" s="1234">
        <v>154837459</v>
      </c>
    </row>
    <row r="17" spans="2:5">
      <c r="B17" s="997"/>
      <c r="C17" s="1236"/>
      <c r="D17" s="1229"/>
      <c r="E17" s="1229"/>
    </row>
    <row r="18" spans="2:5">
      <c r="B18" s="1232" t="s">
        <v>430</v>
      </c>
      <c r="C18" s="1235"/>
      <c r="D18" s="1234">
        <v>143482253.12199998</v>
      </c>
      <c r="E18" s="1234">
        <v>154837459</v>
      </c>
    </row>
    <row r="19" spans="2:5">
      <c r="B19" s="58" t="s">
        <v>431</v>
      </c>
      <c r="C19" s="1237" t="s">
        <v>31</v>
      </c>
      <c r="D19" s="1238"/>
      <c r="E19" s="1229"/>
    </row>
    <row r="20" spans="2:5">
      <c r="B20" s="996" t="s">
        <v>435</v>
      </c>
      <c r="C20" s="1239"/>
      <c r="D20" s="1240">
        <v>139620280.12199998</v>
      </c>
      <c r="E20" s="1240">
        <v>150575666</v>
      </c>
    </row>
    <row r="21" spans="2:5">
      <c r="B21" s="997" t="s">
        <v>436</v>
      </c>
      <c r="C21" s="1228">
        <v>4</v>
      </c>
      <c r="D21" s="1229">
        <v>3861973</v>
      </c>
      <c r="E21" s="1229">
        <v>4261793</v>
      </c>
    </row>
    <row r="22" spans="2:5">
      <c r="B22" s="1232" t="s">
        <v>430</v>
      </c>
      <c r="C22" s="1233"/>
      <c r="D22" s="1234">
        <v>143482253.12199998</v>
      </c>
      <c r="E22" s="1234">
        <v>154837459</v>
      </c>
    </row>
    <row r="23" spans="2:5">
      <c r="B23" s="58" t="s">
        <v>432</v>
      </c>
      <c r="C23" s="1241"/>
      <c r="D23" s="1242"/>
      <c r="E23" s="1229"/>
    </row>
    <row r="24" spans="2:5">
      <c r="B24" s="997" t="s">
        <v>433</v>
      </c>
      <c r="C24" s="1228">
        <v>24</v>
      </c>
      <c r="D24" s="1243">
        <v>22.81762952904278</v>
      </c>
      <c r="E24" s="1243">
        <v>24.608028001911357</v>
      </c>
    </row>
    <row r="25" spans="2:5" ht="11.25" thickBot="1">
      <c r="B25" s="411" t="s">
        <v>434</v>
      </c>
      <c r="C25" s="1244"/>
      <c r="D25" s="1245">
        <v>22.81762952904278</v>
      </c>
      <c r="E25" s="1245">
        <v>24.608028001911357</v>
      </c>
    </row>
    <row r="26" spans="2:5" ht="11.25" thickBot="1">
      <c r="B26" s="1246"/>
      <c r="C26" s="1246"/>
      <c r="D26" s="1247"/>
      <c r="E26" s="1248"/>
    </row>
    <row r="27" spans="2:5">
      <c r="B27" s="1293" t="s">
        <v>439</v>
      </c>
      <c r="C27" s="1295" t="s">
        <v>374</v>
      </c>
      <c r="D27" s="1223">
        <v>43100</v>
      </c>
      <c r="E27" s="1223">
        <v>42735</v>
      </c>
    </row>
    <row r="28" spans="2:5">
      <c r="B28" s="1294"/>
      <c r="C28" s="1296"/>
      <c r="D28" s="1249" t="s">
        <v>375</v>
      </c>
      <c r="E28" s="1249" t="s">
        <v>375</v>
      </c>
    </row>
    <row r="29" spans="2:5" s="82" customFormat="1">
      <c r="B29" s="1250"/>
      <c r="C29" s="1251"/>
      <c r="D29" s="1252"/>
      <c r="E29" s="1243"/>
    </row>
    <row r="30" spans="2:5">
      <c r="B30" s="1232" t="s">
        <v>430</v>
      </c>
      <c r="C30" s="1235"/>
      <c r="D30" s="1234">
        <v>143482253.12199998</v>
      </c>
      <c r="E30" s="1234">
        <v>154837459</v>
      </c>
    </row>
    <row r="31" spans="2:5" s="82" customFormat="1">
      <c r="B31" s="1253"/>
      <c r="C31" s="1251"/>
      <c r="D31" s="1252"/>
      <c r="E31" s="1243"/>
    </row>
    <row r="32" spans="2:5">
      <c r="B32" s="1254" t="s">
        <v>440</v>
      </c>
      <c r="C32" s="1255"/>
      <c r="D32" s="1256"/>
      <c r="E32" s="1256"/>
    </row>
    <row r="33" spans="2:5" ht="21">
      <c r="B33" s="504" t="s">
        <v>441</v>
      </c>
      <c r="C33" s="1257"/>
      <c r="D33" s="1258"/>
      <c r="E33" s="1258"/>
    </row>
    <row r="34" spans="2:5">
      <c r="B34" s="997" t="s">
        <v>437</v>
      </c>
      <c r="C34" s="1236"/>
      <c r="D34" s="1229">
        <v>1340799</v>
      </c>
      <c r="E34" s="1229">
        <v>58684</v>
      </c>
    </row>
    <row r="35" spans="2:5" ht="21">
      <c r="B35" s="504" t="s">
        <v>442</v>
      </c>
      <c r="C35" s="1257"/>
      <c r="D35" s="1258">
        <v>1340799</v>
      </c>
      <c r="E35" s="1258">
        <v>58684</v>
      </c>
    </row>
    <row r="36" spans="2:5" ht="31.5">
      <c r="B36" s="504" t="s">
        <v>443</v>
      </c>
      <c r="C36" s="1257"/>
      <c r="D36" s="1258"/>
      <c r="E36" s="1258"/>
    </row>
    <row r="37" spans="2:5">
      <c r="B37" s="997" t="s">
        <v>438</v>
      </c>
      <c r="C37" s="1259"/>
      <c r="D37" s="1229">
        <v>-362016</v>
      </c>
      <c r="E37" s="1229">
        <v>-15844</v>
      </c>
    </row>
    <row r="38" spans="2:5" ht="31.5">
      <c r="B38" s="504" t="s">
        <v>444</v>
      </c>
      <c r="C38" s="1257"/>
      <c r="D38" s="1258">
        <v>-362016</v>
      </c>
      <c r="E38" s="1258">
        <v>-15844</v>
      </c>
    </row>
    <row r="39" spans="2:5">
      <c r="B39" s="997"/>
      <c r="C39" s="1259"/>
      <c r="D39" s="1229"/>
      <c r="E39" s="1229"/>
    </row>
    <row r="40" spans="2:5">
      <c r="B40" s="504" t="s">
        <v>445</v>
      </c>
      <c r="C40" s="1257"/>
      <c r="D40" s="1258">
        <v>978783</v>
      </c>
      <c r="E40" s="1258">
        <v>42840</v>
      </c>
    </row>
    <row r="41" spans="2:5">
      <c r="B41" s="997"/>
      <c r="C41" s="1259"/>
      <c r="D41" s="1229"/>
      <c r="E41" s="1229"/>
    </row>
    <row r="42" spans="2:5">
      <c r="B42" s="504" t="s">
        <v>446</v>
      </c>
      <c r="C42" s="1257"/>
      <c r="D42" s="1258">
        <v>144461036.12199998</v>
      </c>
      <c r="E42" s="1258">
        <v>154880299</v>
      </c>
    </row>
    <row r="43" spans="2:5">
      <c r="B43" s="997" t="s">
        <v>447</v>
      </c>
      <c r="C43" s="1237"/>
      <c r="D43" s="1260"/>
      <c r="E43" s="1243"/>
    </row>
    <row r="44" spans="2:5" ht="21">
      <c r="B44" s="996" t="s">
        <v>448</v>
      </c>
      <c r="C44" s="1239"/>
      <c r="D44" s="1240">
        <v>140601412.12199998</v>
      </c>
      <c r="E44" s="1240">
        <v>150602686</v>
      </c>
    </row>
    <row r="45" spans="2:5">
      <c r="B45" s="997" t="s">
        <v>449</v>
      </c>
      <c r="C45" s="1228">
        <v>4</v>
      </c>
      <c r="D45" s="1229">
        <v>3859624</v>
      </c>
      <c r="E45" s="1229">
        <v>4277614</v>
      </c>
    </row>
    <row r="46" spans="2:5" ht="11.25" thickBot="1">
      <c r="B46" s="1261" t="s">
        <v>450</v>
      </c>
      <c r="C46" s="1262"/>
      <c r="D46" s="1263">
        <v>144461036.12199998</v>
      </c>
      <c r="E46" s="1263">
        <v>154880300</v>
      </c>
    </row>
    <row r="48" spans="2:5">
      <c r="D48" s="846"/>
      <c r="E48" s="846"/>
    </row>
    <row r="49" spans="4:5">
      <c r="D49" s="846"/>
      <c r="E49" s="846"/>
    </row>
  </sheetData>
  <mergeCells count="4">
    <mergeCell ref="B2:B3"/>
    <mergeCell ref="C2:C3"/>
    <mergeCell ref="B27:B28"/>
    <mergeCell ref="C27:C28"/>
  </mergeCells>
  <pageMargins left="0.74803149606299213" right="0.74803149606299213" top="0.98425196850393704" bottom="0.98425196850393704" header="0" footer="0"/>
  <pageSetup scale="84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92D050"/>
  </sheetPr>
  <dimension ref="B1:K33"/>
  <sheetViews>
    <sheetView showGridLines="0" zoomScaleNormal="100" workbookViewId="0">
      <selection activeCell="B9" sqref="B9:D16"/>
    </sheetView>
  </sheetViews>
  <sheetFormatPr baseColWidth="10" defaultColWidth="30.7109375" defaultRowHeight="11.25"/>
  <cols>
    <col min="1" max="1" width="10.85546875" style="113" customWidth="1"/>
    <col min="2" max="2" width="44.28515625" style="113" customWidth="1"/>
    <col min="3" max="4" width="13.7109375" style="113" customWidth="1"/>
    <col min="5" max="6" width="13" style="113" customWidth="1"/>
    <col min="7" max="7" width="12.140625" style="113" customWidth="1"/>
    <col min="8" max="8" width="14.5703125" style="113" customWidth="1"/>
    <col min="9" max="9" width="13.7109375" style="113" customWidth="1"/>
    <col min="10" max="10" width="11.7109375" style="113" customWidth="1"/>
    <col min="11" max="16384" width="30.7109375" style="113"/>
  </cols>
  <sheetData>
    <row r="1" spans="2:11" ht="12" thickBot="1"/>
    <row r="2" spans="2:11" ht="13.5" customHeight="1">
      <c r="B2" s="1324" t="s">
        <v>909</v>
      </c>
      <c r="C2" s="317">
        <v>43100</v>
      </c>
      <c r="D2" s="318">
        <v>42735</v>
      </c>
    </row>
    <row r="3" spans="2:11">
      <c r="B3" s="1325"/>
      <c r="C3" s="1096" t="s">
        <v>375</v>
      </c>
      <c r="D3" s="415" t="s">
        <v>375</v>
      </c>
    </row>
    <row r="4" spans="2:11" ht="21" customHeight="1">
      <c r="B4" s="116" t="s">
        <v>910</v>
      </c>
      <c r="C4" s="132">
        <v>2603819</v>
      </c>
      <c r="D4" s="769">
        <v>2628225</v>
      </c>
      <c r="E4"/>
      <c r="F4"/>
      <c r="G4"/>
      <c r="H4"/>
      <c r="I4"/>
      <c r="J4"/>
      <c r="K4"/>
    </row>
    <row r="5" spans="2:11" ht="21" customHeight="1" thickBot="1">
      <c r="B5" s="366" t="s">
        <v>911</v>
      </c>
      <c r="C5" s="367">
        <v>2603819</v>
      </c>
      <c r="D5" s="368">
        <v>2628225</v>
      </c>
      <c r="E5"/>
      <c r="F5"/>
      <c r="G5"/>
      <c r="H5"/>
      <c r="I5"/>
      <c r="J5"/>
      <c r="K5"/>
    </row>
    <row r="6" spans="2:11" ht="21" customHeight="1">
      <c r="B6" s="116" t="s">
        <v>912</v>
      </c>
      <c r="C6" s="132">
        <v>1301105</v>
      </c>
      <c r="D6" s="769">
        <v>1277574</v>
      </c>
      <c r="E6"/>
      <c r="F6"/>
      <c r="G6"/>
      <c r="H6"/>
      <c r="I6"/>
      <c r="J6"/>
      <c r="K6"/>
    </row>
    <row r="7" spans="2:11" ht="21" customHeight="1" thickBot="1">
      <c r="B7" s="366" t="s">
        <v>913</v>
      </c>
      <c r="C7" s="367">
        <v>1301105</v>
      </c>
      <c r="D7" s="368">
        <v>1277574</v>
      </c>
      <c r="E7"/>
      <c r="F7"/>
      <c r="G7"/>
      <c r="H7"/>
      <c r="I7"/>
      <c r="J7"/>
      <c r="K7"/>
    </row>
    <row r="8" spans="2:11" ht="15.75" thickBot="1">
      <c r="E8"/>
      <c r="F8"/>
      <c r="G8"/>
      <c r="H8"/>
      <c r="I8"/>
      <c r="J8"/>
      <c r="K8"/>
    </row>
    <row r="9" spans="2:11" ht="13.5" customHeight="1">
      <c r="B9" s="1324" t="s">
        <v>914</v>
      </c>
      <c r="C9" s="317">
        <v>43100</v>
      </c>
      <c r="D9" s="318">
        <v>42735</v>
      </c>
      <c r="E9"/>
      <c r="F9"/>
      <c r="G9"/>
      <c r="H9"/>
      <c r="I9"/>
      <c r="J9"/>
      <c r="K9"/>
    </row>
    <row r="10" spans="2:11" ht="15">
      <c r="B10" s="1325"/>
      <c r="C10" s="1217" t="s">
        <v>375</v>
      </c>
      <c r="D10" s="1217" t="s">
        <v>375</v>
      </c>
      <c r="E10"/>
      <c r="F10"/>
      <c r="G10"/>
      <c r="H10"/>
      <c r="I10"/>
      <c r="J10"/>
      <c r="K10"/>
    </row>
    <row r="11" spans="2:11" ht="21" customHeight="1">
      <c r="B11" s="219" t="s">
        <v>915</v>
      </c>
      <c r="C11" s="220">
        <v>2628225</v>
      </c>
      <c r="D11" s="221">
        <v>547288</v>
      </c>
      <c r="E11"/>
      <c r="F11"/>
      <c r="G11"/>
      <c r="H11"/>
      <c r="I11"/>
      <c r="J11"/>
      <c r="K11"/>
    </row>
    <row r="12" spans="2:11" ht="21" customHeight="1">
      <c r="B12" s="116" t="s">
        <v>676</v>
      </c>
      <c r="C12" s="132">
        <v>302543</v>
      </c>
      <c r="D12" s="133">
        <v>2561407</v>
      </c>
      <c r="E12"/>
      <c r="F12"/>
      <c r="G12"/>
      <c r="H12"/>
      <c r="I12"/>
      <c r="J12"/>
      <c r="K12"/>
    </row>
    <row r="13" spans="2:11" ht="21" customHeight="1">
      <c r="B13" s="116" t="s">
        <v>916</v>
      </c>
      <c r="C13" s="132">
        <v>-161112</v>
      </c>
      <c r="D13" s="133">
        <v>-448719</v>
      </c>
      <c r="E13"/>
      <c r="F13"/>
      <c r="G13"/>
      <c r="H13"/>
      <c r="I13"/>
      <c r="J13"/>
      <c r="K13"/>
    </row>
    <row r="14" spans="2:11" ht="21" customHeight="1">
      <c r="B14" s="287" t="s">
        <v>896</v>
      </c>
      <c r="C14" s="132">
        <v>-165837</v>
      </c>
      <c r="D14" s="133">
        <v>-31751</v>
      </c>
      <c r="E14"/>
      <c r="F14"/>
      <c r="G14"/>
      <c r="H14"/>
      <c r="I14"/>
      <c r="J14"/>
      <c r="K14"/>
    </row>
    <row r="15" spans="2:11" ht="21" customHeight="1">
      <c r="B15" s="288" t="s">
        <v>917</v>
      </c>
      <c r="C15" s="220">
        <v>-24406</v>
      </c>
      <c r="D15" s="221">
        <v>2080937</v>
      </c>
      <c r="E15"/>
      <c r="F15"/>
      <c r="G15"/>
      <c r="H15"/>
      <c r="I15"/>
      <c r="J15"/>
      <c r="K15"/>
    </row>
    <row r="16" spans="2:11" ht="21" customHeight="1" thickBot="1">
      <c r="B16" s="413" t="s">
        <v>568</v>
      </c>
      <c r="C16" s="367">
        <v>2603819</v>
      </c>
      <c r="D16" s="368">
        <v>2628225</v>
      </c>
      <c r="E16"/>
      <c r="F16"/>
      <c r="G16"/>
      <c r="H16"/>
      <c r="I16"/>
      <c r="J16"/>
      <c r="K16"/>
    </row>
    <row r="17" spans="3:11" ht="15">
      <c r="C17" s="124">
        <v>0</v>
      </c>
      <c r="D17" s="124">
        <v>0</v>
      </c>
      <c r="E17"/>
      <c r="F17"/>
      <c r="G17"/>
      <c r="H17"/>
      <c r="I17"/>
      <c r="J17"/>
      <c r="K17"/>
    </row>
    <row r="18" spans="3:11" ht="15">
      <c r="C18" s="127"/>
      <c r="D18" s="127"/>
      <c r="E18"/>
      <c r="F18"/>
      <c r="G18"/>
      <c r="H18"/>
      <c r="I18"/>
      <c r="J18"/>
      <c r="K18"/>
    </row>
    <row r="19" spans="3:11" ht="15">
      <c r="C19" s="124"/>
      <c r="E19"/>
      <c r="F19"/>
      <c r="G19"/>
      <c r="H19"/>
      <c r="I19"/>
      <c r="J19"/>
      <c r="K19"/>
    </row>
    <row r="20" spans="3:11" ht="15">
      <c r="E20"/>
      <c r="F20" s="917"/>
      <c r="G20"/>
      <c r="H20"/>
      <c r="I20"/>
      <c r="J20"/>
      <c r="K20"/>
    </row>
    <row r="21" spans="3:11" ht="15">
      <c r="C21" s="124"/>
      <c r="E21"/>
      <c r="F21" s="917"/>
      <c r="G21"/>
      <c r="H21"/>
      <c r="I21"/>
      <c r="J21"/>
      <c r="K21"/>
    </row>
    <row r="22" spans="3:11" ht="15">
      <c r="C22" s="124"/>
      <c r="E22"/>
      <c r="F22" s="917"/>
      <c r="G22"/>
      <c r="H22"/>
      <c r="I22"/>
      <c r="J22"/>
      <c r="K22"/>
    </row>
    <row r="23" spans="3:11" ht="15">
      <c r="C23" s="124"/>
      <c r="E23"/>
      <c r="F23" s="917"/>
      <c r="G23"/>
      <c r="H23"/>
      <c r="I23"/>
      <c r="J23"/>
      <c r="K23"/>
    </row>
    <row r="24" spans="3:11" ht="15">
      <c r="E24"/>
      <c r="F24"/>
      <c r="G24"/>
      <c r="H24"/>
      <c r="I24"/>
      <c r="J24"/>
      <c r="K24"/>
    </row>
    <row r="25" spans="3:11" ht="15">
      <c r="E25"/>
      <c r="F25"/>
      <c r="G25"/>
      <c r="H25"/>
      <c r="I25"/>
      <c r="J25"/>
      <c r="K25"/>
    </row>
    <row r="26" spans="3:11" ht="15">
      <c r="E26"/>
      <c r="F26"/>
      <c r="G26"/>
      <c r="H26"/>
      <c r="I26"/>
      <c r="J26"/>
      <c r="K26"/>
    </row>
    <row r="27" spans="3:11" ht="15">
      <c r="D27" s="124"/>
      <c r="E27"/>
      <c r="F27"/>
      <c r="G27"/>
      <c r="H27"/>
      <c r="I27"/>
      <c r="J27"/>
      <c r="K27"/>
    </row>
    <row r="28" spans="3:11" ht="15">
      <c r="D28" s="124"/>
      <c r="E28"/>
      <c r="F28"/>
      <c r="G28"/>
      <c r="H28"/>
      <c r="I28"/>
      <c r="J28"/>
      <c r="K28"/>
    </row>
    <row r="29" spans="3:11" ht="15">
      <c r="D29" s="124"/>
      <c r="E29"/>
      <c r="F29"/>
      <c r="G29"/>
      <c r="H29"/>
      <c r="I29"/>
      <c r="J29"/>
      <c r="K29"/>
    </row>
    <row r="30" spans="3:11" ht="15">
      <c r="E30"/>
      <c r="F30"/>
      <c r="G30"/>
      <c r="H30"/>
      <c r="I30"/>
      <c r="J30"/>
      <c r="K30"/>
    </row>
    <row r="31" spans="3:11" ht="15">
      <c r="E31"/>
      <c r="F31"/>
      <c r="G31"/>
      <c r="H31"/>
      <c r="I31"/>
      <c r="J31"/>
      <c r="K31"/>
    </row>
    <row r="32" spans="3:11" ht="15">
      <c r="E32"/>
      <c r="F32"/>
      <c r="G32"/>
      <c r="H32"/>
      <c r="I32"/>
      <c r="J32"/>
      <c r="K32"/>
    </row>
    <row r="33" spans="5:11" ht="15">
      <c r="E33"/>
      <c r="F33"/>
      <c r="G33"/>
      <c r="H33"/>
      <c r="I33"/>
      <c r="J33"/>
      <c r="K33"/>
    </row>
  </sheetData>
  <mergeCells count="2">
    <mergeCell ref="B2:B3"/>
    <mergeCell ref="B9:B10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92D050"/>
  </sheetPr>
  <dimension ref="A1:H16"/>
  <sheetViews>
    <sheetView showGridLines="0" workbookViewId="0">
      <selection activeCell="B2" sqref="B2:D8"/>
    </sheetView>
  </sheetViews>
  <sheetFormatPr baseColWidth="10" defaultColWidth="11.42578125" defaultRowHeight="11.25"/>
  <cols>
    <col min="1" max="1" width="11.42578125" style="113"/>
    <col min="2" max="2" width="34.5703125" style="113" customWidth="1"/>
    <col min="3" max="4" width="13.7109375" style="113" customWidth="1"/>
    <col min="5" max="8" width="13.7109375" style="113" hidden="1" customWidth="1"/>
    <col min="9" max="9" width="11.42578125" style="113" customWidth="1"/>
    <col min="10" max="16384" width="11.42578125" style="113"/>
  </cols>
  <sheetData>
    <row r="1" spans="1:8" ht="12" thickBot="1">
      <c r="A1" s="5"/>
      <c r="B1" s="174"/>
    </row>
    <row r="2" spans="1:8" ht="24" customHeight="1">
      <c r="B2" s="364" t="s">
        <v>918</v>
      </c>
      <c r="C2" s="329">
        <v>43100</v>
      </c>
      <c r="D2" s="107">
        <v>42735</v>
      </c>
      <c r="E2" s="290" t="s">
        <v>303</v>
      </c>
      <c r="F2" s="329" t="s">
        <v>304</v>
      </c>
      <c r="G2" s="290">
        <v>42916</v>
      </c>
      <c r="H2" s="107">
        <v>42551</v>
      </c>
    </row>
    <row r="3" spans="1:8" ht="12" thickBot="1">
      <c r="B3" s="950"/>
      <c r="C3" s="951" t="s">
        <v>375</v>
      </c>
      <c r="D3" s="952" t="s">
        <v>375</v>
      </c>
      <c r="E3" s="1131" t="s">
        <v>1</v>
      </c>
      <c r="F3" s="952" t="s">
        <v>1</v>
      </c>
      <c r="G3" s="943" t="s">
        <v>1</v>
      </c>
      <c r="H3" s="866" t="s">
        <v>1</v>
      </c>
    </row>
    <row r="4" spans="1:8" ht="21" customHeight="1">
      <c r="B4" s="947" t="s">
        <v>919</v>
      </c>
      <c r="C4" s="948"/>
      <c r="D4" s="949"/>
      <c r="E4" s="1132"/>
      <c r="F4" s="949"/>
      <c r="G4" s="944"/>
      <c r="H4" s="867"/>
    </row>
    <row r="5" spans="1:8" ht="21" customHeight="1">
      <c r="B5" s="1220" t="s">
        <v>921</v>
      </c>
      <c r="C5" s="117">
        <v>6719378</v>
      </c>
      <c r="D5" s="118">
        <v>7528118</v>
      </c>
      <c r="E5" s="224">
        <v>3545865</v>
      </c>
      <c r="F5" s="118">
        <v>3629412</v>
      </c>
      <c r="G5" s="224">
        <v>3173513</v>
      </c>
      <c r="H5" s="118">
        <v>3898706</v>
      </c>
    </row>
    <row r="6" spans="1:8" ht="21" customHeight="1">
      <c r="B6" s="1220" t="s">
        <v>920</v>
      </c>
      <c r="C6" s="117">
        <v>500597979</v>
      </c>
      <c r="D6" s="118">
        <v>484674961</v>
      </c>
      <c r="E6" s="224">
        <v>242713069</v>
      </c>
      <c r="F6" s="118">
        <v>238089574</v>
      </c>
      <c r="G6" s="224">
        <v>257884910</v>
      </c>
      <c r="H6" s="118">
        <v>246585387</v>
      </c>
    </row>
    <row r="7" spans="1:8" ht="21" customHeight="1" thickBot="1">
      <c r="B7" s="1221" t="s">
        <v>922</v>
      </c>
      <c r="C7" s="945">
        <v>2223220</v>
      </c>
      <c r="D7" s="946">
        <v>46566</v>
      </c>
      <c r="E7" s="1133">
        <v>1639113</v>
      </c>
      <c r="F7" s="946">
        <v>14335</v>
      </c>
      <c r="G7" s="224">
        <v>584107</v>
      </c>
      <c r="H7" s="118">
        <v>32231</v>
      </c>
    </row>
    <row r="8" spans="1:8" ht="21" customHeight="1" thickBot="1">
      <c r="B8" s="814" t="s">
        <v>568</v>
      </c>
      <c r="C8" s="815">
        <v>509540577</v>
      </c>
      <c r="D8" s="868">
        <v>492249645</v>
      </c>
      <c r="E8" s="1134">
        <v>247898047</v>
      </c>
      <c r="F8" s="868">
        <v>241733321</v>
      </c>
      <c r="G8" s="815">
        <v>261642530</v>
      </c>
      <c r="H8" s="868">
        <v>250516324</v>
      </c>
    </row>
    <row r="10" spans="1:8">
      <c r="B10" s="163"/>
      <c r="C10" s="6"/>
      <c r="D10" s="6"/>
      <c r="E10" s="6"/>
      <c r="F10" s="6"/>
      <c r="G10" s="6"/>
      <c r="H10" s="6"/>
    </row>
    <row r="12" spans="1:8">
      <c r="C12" s="124"/>
      <c r="E12" s="124"/>
      <c r="G12" s="124"/>
    </row>
    <row r="13" spans="1:8">
      <c r="C13" s="124"/>
      <c r="D13" s="124"/>
      <c r="E13" s="124"/>
      <c r="F13" s="124"/>
      <c r="G13" s="124"/>
      <c r="H13" s="124"/>
    </row>
    <row r="15" spans="1:8">
      <c r="C15" s="124"/>
      <c r="E15" s="124"/>
      <c r="G15" s="124">
        <v>144315138</v>
      </c>
      <c r="H15" s="113">
        <v>136984576</v>
      </c>
    </row>
    <row r="16" spans="1:8">
      <c r="C16" s="124"/>
      <c r="E16" s="124"/>
      <c r="G16" s="124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92D050"/>
  </sheetPr>
  <dimension ref="A2:H26"/>
  <sheetViews>
    <sheetView showGridLines="0" workbookViewId="0">
      <selection activeCell="B12" sqref="B12:D16"/>
    </sheetView>
  </sheetViews>
  <sheetFormatPr baseColWidth="10" defaultColWidth="11.42578125" defaultRowHeight="10.5"/>
  <cols>
    <col min="1" max="1" width="11.42578125" style="300"/>
    <col min="2" max="2" width="72.85546875" style="300" bestFit="1" customWidth="1"/>
    <col min="3" max="4" width="13.7109375" style="300" customWidth="1"/>
    <col min="5" max="5" width="10.7109375" style="300" customWidth="1"/>
    <col min="6" max="16384" width="11.42578125" style="300"/>
  </cols>
  <sheetData>
    <row r="2" spans="2:8" ht="11.25" thickBot="1">
      <c r="B2" s="156" t="s">
        <v>930</v>
      </c>
    </row>
    <row r="3" spans="2:8" ht="15" customHeight="1">
      <c r="B3" s="1459" t="s">
        <v>926</v>
      </c>
      <c r="C3" s="329">
        <v>43100</v>
      </c>
      <c r="D3" s="107">
        <v>42735</v>
      </c>
      <c r="G3" s="177"/>
    </row>
    <row r="4" spans="2:8" ht="15" customHeight="1">
      <c r="B4" s="1460"/>
      <c r="C4" s="319" t="s">
        <v>375</v>
      </c>
      <c r="D4" s="320" t="s">
        <v>375</v>
      </c>
      <c r="G4" s="177"/>
    </row>
    <row r="5" spans="2:8" ht="21" customHeight="1">
      <c r="B5" s="128" t="s">
        <v>927</v>
      </c>
      <c r="C5" s="146">
        <v>2831274.8606713973</v>
      </c>
      <c r="D5" s="147">
        <v>2829953</v>
      </c>
      <c r="E5" s="311"/>
      <c r="F5" s="311"/>
    </row>
    <row r="6" spans="2:8" ht="21" customHeight="1">
      <c r="B6" s="315" t="s">
        <v>924</v>
      </c>
      <c r="C6" s="146">
        <v>5979440.5347363995</v>
      </c>
      <c r="D6" s="147">
        <v>5336808</v>
      </c>
      <c r="E6" s="311"/>
      <c r="F6" s="311"/>
    </row>
    <row r="7" spans="2:8" ht="21" customHeight="1">
      <c r="B7" s="321" t="s">
        <v>925</v>
      </c>
      <c r="C7" s="322">
        <v>8810715.3954077959</v>
      </c>
      <c r="D7" s="323">
        <v>8166761</v>
      </c>
      <c r="E7" s="311"/>
      <c r="G7" s="327"/>
      <c r="H7" s="327"/>
    </row>
    <row r="8" spans="2:8" ht="21" customHeight="1">
      <c r="B8" s="128" t="s">
        <v>928</v>
      </c>
      <c r="C8" s="146">
        <v>3362981.9010000001</v>
      </c>
      <c r="D8" s="147">
        <v>3464733</v>
      </c>
      <c r="E8" s="311"/>
      <c r="F8" s="311"/>
      <c r="G8" s="311"/>
      <c r="H8" s="311"/>
    </row>
    <row r="9" spans="2:8" ht="21" customHeight="1" thickBot="1">
      <c r="B9" s="324" t="s">
        <v>929</v>
      </c>
      <c r="C9" s="325">
        <v>3362981.9010000001</v>
      </c>
      <c r="D9" s="326">
        <v>3464733</v>
      </c>
      <c r="E9" s="311"/>
      <c r="F9" s="311"/>
      <c r="G9" s="311"/>
      <c r="H9" s="311"/>
    </row>
    <row r="10" spans="2:8" ht="19.5" customHeight="1">
      <c r="G10" s="311"/>
      <c r="H10" s="311"/>
    </row>
    <row r="11" spans="2:8" ht="19.5" customHeight="1" thickBot="1">
      <c r="B11" s="156" t="s">
        <v>923</v>
      </c>
      <c r="G11" s="311"/>
      <c r="H11" s="311"/>
    </row>
    <row r="12" spans="2:8" ht="15" customHeight="1">
      <c r="B12" s="1459" t="s">
        <v>931</v>
      </c>
      <c r="C12" s="313">
        <v>43100</v>
      </c>
      <c r="D12" s="314">
        <v>42735</v>
      </c>
      <c r="G12" s="177"/>
    </row>
    <row r="13" spans="2:8" ht="15" customHeight="1">
      <c r="B13" s="1460"/>
      <c r="C13" s="319" t="s">
        <v>375</v>
      </c>
      <c r="D13" s="320" t="s">
        <v>375</v>
      </c>
      <c r="G13" s="177"/>
    </row>
    <row r="14" spans="2:8" ht="21" customHeight="1">
      <c r="B14" s="315" t="s">
        <v>932</v>
      </c>
      <c r="C14" s="146">
        <v>200065.26590960001</v>
      </c>
      <c r="D14" s="147">
        <v>388096</v>
      </c>
    </row>
    <row r="15" spans="2:8" ht="21" customHeight="1">
      <c r="B15" s="128" t="s">
        <v>933</v>
      </c>
      <c r="C15" s="146">
        <v>685734.50900000008</v>
      </c>
      <c r="D15" s="147">
        <v>819737</v>
      </c>
    </row>
    <row r="16" spans="2:8" ht="21" customHeight="1" thickBot="1">
      <c r="B16" s="324" t="s">
        <v>568</v>
      </c>
      <c r="C16" s="325">
        <v>885799.77490960015</v>
      </c>
      <c r="D16" s="326">
        <v>1207833</v>
      </c>
      <c r="E16" s="311"/>
      <c r="F16" s="311"/>
      <c r="G16" s="311"/>
      <c r="H16" s="311"/>
    </row>
    <row r="19" spans="1:4">
      <c r="D19" s="311"/>
    </row>
    <row r="20" spans="1:4" ht="11.25">
      <c r="A20" s="113"/>
      <c r="B20" s="178"/>
      <c r="C20" s="311"/>
    </row>
    <row r="21" spans="1:4" ht="11.25">
      <c r="A21" s="113"/>
      <c r="B21" s="113"/>
    </row>
    <row r="22" spans="1:4" ht="11.25">
      <c r="A22" s="179"/>
      <c r="B22" s="113"/>
    </row>
    <row r="23" spans="1:4" ht="11.25">
      <c r="A23" s="179"/>
      <c r="B23" s="113"/>
    </row>
    <row r="24" spans="1:4" ht="11.25">
      <c r="A24" s="180"/>
      <c r="B24" s="113"/>
    </row>
    <row r="25" spans="1:4" ht="11.25">
      <c r="A25" s="180"/>
      <c r="B25" s="113"/>
    </row>
    <row r="26" spans="1:4">
      <c r="A26" s="181"/>
    </row>
  </sheetData>
  <mergeCells count="2">
    <mergeCell ref="B12:B13"/>
    <mergeCell ref="B3:B4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9"/>
  <sheetViews>
    <sheetView showGridLines="0" topLeftCell="C1" zoomScaleNormal="100" workbookViewId="0">
      <selection activeCell="H2" sqref="H2:J24"/>
    </sheetView>
  </sheetViews>
  <sheetFormatPr baseColWidth="10" defaultColWidth="11.42578125" defaultRowHeight="10.5"/>
  <cols>
    <col min="1" max="1" width="8.5703125" style="300" customWidth="1"/>
    <col min="2" max="2" width="36" style="300" bestFit="1" customWidth="1"/>
    <col min="3" max="3" width="17.140625" style="300" customWidth="1"/>
    <col min="4" max="4" width="12.140625" style="1156" customWidth="1"/>
    <col min="5" max="6" width="13.7109375" style="300" customWidth="1"/>
    <col min="7" max="7" width="10" style="300" customWidth="1"/>
    <col min="8" max="8" width="42" style="300" bestFit="1" customWidth="1"/>
    <col min="9" max="10" width="13.7109375" style="300" customWidth="1"/>
    <col min="11" max="11" width="8.28515625" style="300" customWidth="1"/>
    <col min="12" max="16384" width="11.42578125" style="300"/>
  </cols>
  <sheetData>
    <row r="1" spans="1:11" ht="11.25" thickBot="1">
      <c r="A1" s="5"/>
      <c r="B1" s="5"/>
      <c r="C1" s="5"/>
      <c r="D1" s="1155"/>
      <c r="E1" s="5"/>
      <c r="J1" s="1156"/>
    </row>
    <row r="2" spans="1:11">
      <c r="B2" s="1461" t="s">
        <v>934</v>
      </c>
      <c r="C2" s="1463" t="s">
        <v>935</v>
      </c>
      <c r="D2" s="1465" t="s">
        <v>936</v>
      </c>
      <c r="E2" s="1196">
        <v>43100</v>
      </c>
      <c r="F2" s="1197">
        <v>42735</v>
      </c>
      <c r="H2" s="1461" t="s">
        <v>939</v>
      </c>
      <c r="I2" s="1196">
        <v>43100</v>
      </c>
      <c r="J2" s="1467" t="s">
        <v>627</v>
      </c>
    </row>
    <row r="3" spans="1:11">
      <c r="B3" s="1462"/>
      <c r="C3" s="1464"/>
      <c r="D3" s="1466"/>
      <c r="E3" s="1194" t="s">
        <v>375</v>
      </c>
      <c r="F3" s="1195" t="s">
        <v>375</v>
      </c>
      <c r="H3" s="1462"/>
      <c r="I3" s="1194" t="s">
        <v>375</v>
      </c>
      <c r="J3" s="1468"/>
    </row>
    <row r="4" spans="1:11">
      <c r="B4" s="1187" t="s">
        <v>349</v>
      </c>
      <c r="C4" s="1186" t="s">
        <v>9</v>
      </c>
      <c r="D4" s="1185" t="s">
        <v>937</v>
      </c>
      <c r="E4" s="1184">
        <v>8762875</v>
      </c>
      <c r="F4" s="1183">
        <v>6066080</v>
      </c>
      <c r="H4" s="1187" t="s">
        <v>111</v>
      </c>
      <c r="I4" s="1193">
        <v>13911683</v>
      </c>
      <c r="J4" s="1192">
        <v>43311</v>
      </c>
      <c r="K4" s="311"/>
    </row>
    <row r="5" spans="1:11">
      <c r="B5" s="1187" t="s">
        <v>343</v>
      </c>
      <c r="C5" s="1186" t="s">
        <v>9</v>
      </c>
      <c r="D5" s="1185" t="s">
        <v>937</v>
      </c>
      <c r="E5" s="1184">
        <v>7608765</v>
      </c>
      <c r="F5" s="1183">
        <v>7507300</v>
      </c>
      <c r="H5" s="1187" t="s">
        <v>270</v>
      </c>
      <c r="I5" s="1193">
        <v>1806412</v>
      </c>
      <c r="J5" s="1192">
        <v>43447</v>
      </c>
      <c r="K5" s="311"/>
    </row>
    <row r="6" spans="1:11">
      <c r="B6" s="1187" t="s">
        <v>341</v>
      </c>
      <c r="C6" s="1186" t="s">
        <v>9</v>
      </c>
      <c r="D6" s="1185" t="s">
        <v>937</v>
      </c>
      <c r="E6" s="1184">
        <v>6932974</v>
      </c>
      <c r="F6" s="1183">
        <v>6457521</v>
      </c>
      <c r="H6" s="1187" t="s">
        <v>270</v>
      </c>
      <c r="I6" s="1193">
        <v>1791359</v>
      </c>
      <c r="J6" s="1192">
        <v>43102</v>
      </c>
      <c r="K6" s="311"/>
    </row>
    <row r="7" spans="1:11">
      <c r="B7" s="1187" t="s">
        <v>372</v>
      </c>
      <c r="C7" s="1186" t="s">
        <v>9</v>
      </c>
      <c r="D7" s="1185" t="s">
        <v>937</v>
      </c>
      <c r="E7" s="1184">
        <v>1125773</v>
      </c>
      <c r="F7" s="1183">
        <v>652933</v>
      </c>
      <c r="H7" s="1187" t="s">
        <v>371</v>
      </c>
      <c r="I7" s="1193">
        <v>1293268</v>
      </c>
      <c r="J7" s="1192">
        <v>43126</v>
      </c>
      <c r="K7" s="311"/>
    </row>
    <row r="8" spans="1:11">
      <c r="B8" s="1187" t="s">
        <v>370</v>
      </c>
      <c r="C8" s="1186" t="s">
        <v>9</v>
      </c>
      <c r="D8" s="1185" t="s">
        <v>937</v>
      </c>
      <c r="E8" s="1184">
        <v>448788</v>
      </c>
      <c r="F8" s="1183">
        <v>441250</v>
      </c>
      <c r="H8" s="1187" t="s">
        <v>331</v>
      </c>
      <c r="I8" s="1193">
        <v>670321</v>
      </c>
      <c r="J8" s="1192">
        <v>43110</v>
      </c>
      <c r="K8" s="311"/>
    </row>
    <row r="9" spans="1:11">
      <c r="B9" s="1187" t="s">
        <v>369</v>
      </c>
      <c r="C9" s="1186" t="s">
        <v>9</v>
      </c>
      <c r="D9" s="1185" t="s">
        <v>937</v>
      </c>
      <c r="E9" s="1184">
        <v>175126</v>
      </c>
      <c r="F9" s="1183">
        <v>20156</v>
      </c>
      <c r="H9" s="1187" t="s">
        <v>368</v>
      </c>
      <c r="I9" s="1193">
        <v>497056</v>
      </c>
      <c r="J9" s="1192">
        <v>43129</v>
      </c>
      <c r="K9" s="311"/>
    </row>
    <row r="10" spans="1:11">
      <c r="B10" s="1187" t="s">
        <v>367</v>
      </c>
      <c r="C10" s="1186" t="s">
        <v>9</v>
      </c>
      <c r="D10" s="1185" t="s">
        <v>937</v>
      </c>
      <c r="E10" s="1184">
        <v>169418</v>
      </c>
      <c r="F10" s="1183">
        <v>53592</v>
      </c>
      <c r="H10" s="1187" t="s">
        <v>366</v>
      </c>
      <c r="I10" s="1193">
        <v>450853</v>
      </c>
      <c r="J10" s="1192">
        <v>43174</v>
      </c>
      <c r="K10" s="311"/>
    </row>
    <row r="11" spans="1:11">
      <c r="B11" s="1187" t="s">
        <v>365</v>
      </c>
      <c r="C11" s="1186" t="s">
        <v>9</v>
      </c>
      <c r="D11" s="1185" t="s">
        <v>937</v>
      </c>
      <c r="E11" s="1184">
        <v>110301</v>
      </c>
      <c r="F11" s="1183">
        <v>108448</v>
      </c>
      <c r="H11" s="1187" t="s">
        <v>364</v>
      </c>
      <c r="I11" s="1193">
        <v>375380</v>
      </c>
      <c r="J11" s="1192">
        <v>44132</v>
      </c>
      <c r="K11" s="311"/>
    </row>
    <row r="12" spans="1:11">
      <c r="B12" s="1187" t="s">
        <v>363</v>
      </c>
      <c r="C12" s="1186" t="s">
        <v>9</v>
      </c>
      <c r="D12" s="1185" t="s">
        <v>937</v>
      </c>
      <c r="E12" s="1184">
        <v>66995</v>
      </c>
      <c r="F12" s="1183">
        <v>0</v>
      </c>
      <c r="H12" s="1187" t="s">
        <v>357</v>
      </c>
      <c r="I12" s="1193">
        <v>319272</v>
      </c>
      <c r="J12" s="1192">
        <v>43325</v>
      </c>
      <c r="K12" s="311"/>
    </row>
    <row r="13" spans="1:11">
      <c r="B13" s="1187" t="s">
        <v>362</v>
      </c>
      <c r="C13" s="1186" t="s">
        <v>9</v>
      </c>
      <c r="D13" s="1185" t="s">
        <v>937</v>
      </c>
      <c r="E13" s="1184">
        <v>64634</v>
      </c>
      <c r="F13" s="1183">
        <v>0</v>
      </c>
      <c r="H13" s="1187" t="s">
        <v>361</v>
      </c>
      <c r="I13" s="1193">
        <v>286281</v>
      </c>
      <c r="J13" s="1192">
        <v>43189</v>
      </c>
      <c r="K13" s="311"/>
    </row>
    <row r="14" spans="1:11">
      <c r="B14" s="1187" t="s">
        <v>320</v>
      </c>
      <c r="C14" s="1186" t="s">
        <v>9</v>
      </c>
      <c r="D14" s="1185" t="s">
        <v>937</v>
      </c>
      <c r="E14" s="1184">
        <v>53596</v>
      </c>
      <c r="F14" s="1183">
        <v>0</v>
      </c>
      <c r="H14" s="1187" t="s">
        <v>360</v>
      </c>
      <c r="I14" s="1193">
        <v>191817</v>
      </c>
      <c r="J14" s="1192">
        <v>43250</v>
      </c>
      <c r="K14" s="311"/>
    </row>
    <row r="15" spans="1:11">
      <c r="B15" s="1187" t="s">
        <v>359</v>
      </c>
      <c r="C15" s="1186" t="s">
        <v>9</v>
      </c>
      <c r="D15" s="1185" t="s">
        <v>937</v>
      </c>
      <c r="E15" s="1184">
        <v>53349</v>
      </c>
      <c r="F15" s="1183">
        <v>0</v>
      </c>
      <c r="H15" s="1187" t="s">
        <v>275</v>
      </c>
      <c r="I15" s="1193">
        <v>178743</v>
      </c>
      <c r="J15" s="1192">
        <v>43266</v>
      </c>
      <c r="K15" s="311"/>
    </row>
    <row r="16" spans="1:11">
      <c r="B16" s="1187" t="s">
        <v>358</v>
      </c>
      <c r="C16" s="1186" t="s">
        <v>9</v>
      </c>
      <c r="D16" s="1185" t="s">
        <v>937</v>
      </c>
      <c r="E16" s="1184">
        <v>43516</v>
      </c>
      <c r="F16" s="1183">
        <v>42785</v>
      </c>
      <c r="H16" s="1187" t="s">
        <v>357</v>
      </c>
      <c r="I16" s="1193">
        <v>158305</v>
      </c>
      <c r="J16" s="1192">
        <v>43325</v>
      </c>
      <c r="K16" s="311"/>
    </row>
    <row r="17" spans="2:11">
      <c r="B17" s="1187" t="s">
        <v>356</v>
      </c>
      <c r="C17" s="1186" t="s">
        <v>9</v>
      </c>
      <c r="D17" s="1185" t="s">
        <v>937</v>
      </c>
      <c r="E17" s="1184">
        <v>31440</v>
      </c>
      <c r="F17" s="1183">
        <v>31440</v>
      </c>
      <c r="H17" s="1187" t="s">
        <v>355</v>
      </c>
      <c r="I17" s="1193">
        <v>134064</v>
      </c>
      <c r="J17" s="1192">
        <v>43142</v>
      </c>
      <c r="K17" s="311"/>
    </row>
    <row r="18" spans="2:11">
      <c r="B18" s="1187" t="s">
        <v>354</v>
      </c>
      <c r="C18" s="1186" t="s">
        <v>9</v>
      </c>
      <c r="D18" s="1185" t="s">
        <v>937</v>
      </c>
      <c r="E18" s="1184">
        <v>24922</v>
      </c>
      <c r="F18" s="1183">
        <v>24504</v>
      </c>
      <c r="H18" s="1187" t="s">
        <v>321</v>
      </c>
      <c r="I18" s="1193">
        <v>108676</v>
      </c>
      <c r="J18" s="1192">
        <v>43201</v>
      </c>
      <c r="K18" s="311"/>
    </row>
    <row r="19" spans="2:11">
      <c r="B19" s="1187" t="s">
        <v>353</v>
      </c>
      <c r="C19" s="1186" t="s">
        <v>9</v>
      </c>
      <c r="D19" s="1185" t="s">
        <v>937</v>
      </c>
      <c r="E19" s="1184">
        <v>18812</v>
      </c>
      <c r="F19" s="1183">
        <v>18496</v>
      </c>
      <c r="H19" s="1187" t="s">
        <v>352</v>
      </c>
      <c r="I19" s="1193">
        <v>107251</v>
      </c>
      <c r="J19" s="1192">
        <v>43272</v>
      </c>
      <c r="K19" s="311"/>
    </row>
    <row r="20" spans="2:11">
      <c r="B20" s="1187" t="s">
        <v>341</v>
      </c>
      <c r="C20" s="1186" t="s">
        <v>8</v>
      </c>
      <c r="D20" s="1185" t="s">
        <v>937</v>
      </c>
      <c r="E20" s="1184">
        <v>1235769</v>
      </c>
      <c r="F20" s="1183">
        <v>1204472</v>
      </c>
      <c r="H20" s="1187" t="s">
        <v>351</v>
      </c>
      <c r="I20" s="1193">
        <v>107251</v>
      </c>
      <c r="J20" s="1192">
        <v>43342</v>
      </c>
      <c r="K20" s="311"/>
    </row>
    <row r="21" spans="2:11">
      <c r="B21" s="1187" t="s">
        <v>343</v>
      </c>
      <c r="C21" s="1186" t="s">
        <v>8</v>
      </c>
      <c r="D21" s="1185" t="s">
        <v>937</v>
      </c>
      <c r="E21" s="1184">
        <v>925327</v>
      </c>
      <c r="F21" s="1183">
        <v>909783</v>
      </c>
      <c r="H21" s="1187" t="s">
        <v>350</v>
      </c>
      <c r="I21" s="1193">
        <v>107251</v>
      </c>
      <c r="J21" s="1192">
        <v>43422</v>
      </c>
      <c r="K21" s="311"/>
    </row>
    <row r="22" spans="2:11">
      <c r="B22" s="1187" t="s">
        <v>349</v>
      </c>
      <c r="C22" s="1186" t="s">
        <v>8</v>
      </c>
      <c r="D22" s="1185" t="s">
        <v>937</v>
      </c>
      <c r="E22" s="1184">
        <v>624557</v>
      </c>
      <c r="F22" s="1183">
        <v>724569</v>
      </c>
      <c r="H22" s="1187" t="s">
        <v>348</v>
      </c>
      <c r="I22" s="1193">
        <v>103761</v>
      </c>
      <c r="J22" s="1192">
        <v>43101</v>
      </c>
      <c r="K22" s="311"/>
    </row>
    <row r="23" spans="2:11">
      <c r="B23" s="1187" t="s">
        <v>347</v>
      </c>
      <c r="C23" s="1186" t="s">
        <v>8</v>
      </c>
      <c r="D23" s="1185" t="s">
        <v>937</v>
      </c>
      <c r="E23" s="1184">
        <v>398810</v>
      </c>
      <c r="F23" s="1183">
        <v>392111</v>
      </c>
      <c r="H23" s="1187" t="s">
        <v>332</v>
      </c>
      <c r="I23" s="1193">
        <v>100414</v>
      </c>
      <c r="J23" s="1192">
        <v>43799</v>
      </c>
      <c r="K23" s="311"/>
    </row>
    <row r="24" spans="2:11" ht="11.25" thickBot="1">
      <c r="B24" s="1187" t="s">
        <v>346</v>
      </c>
      <c r="C24" s="1186" t="s">
        <v>8</v>
      </c>
      <c r="D24" s="1185" t="s">
        <v>937</v>
      </c>
      <c r="E24" s="1184">
        <v>305231</v>
      </c>
      <c r="F24" s="1183">
        <v>300103</v>
      </c>
      <c r="H24" s="1191" t="s">
        <v>2</v>
      </c>
      <c r="I24" s="1190">
        <v>22699418</v>
      </c>
      <c r="J24" s="1189"/>
      <c r="K24" s="311"/>
    </row>
    <row r="25" spans="2:11">
      <c r="B25" s="1187" t="s">
        <v>345</v>
      </c>
      <c r="C25" s="1186" t="s">
        <v>8</v>
      </c>
      <c r="D25" s="1185" t="s">
        <v>937</v>
      </c>
      <c r="E25" s="1184">
        <v>173000</v>
      </c>
      <c r="F25" s="1183">
        <v>173790</v>
      </c>
      <c r="K25" s="311"/>
    </row>
    <row r="26" spans="2:11">
      <c r="B26" s="1187" t="s">
        <v>344</v>
      </c>
      <c r="C26" s="1186" t="s">
        <v>8</v>
      </c>
      <c r="D26" s="1185" t="s">
        <v>937</v>
      </c>
      <c r="E26" s="1184">
        <v>99448</v>
      </c>
      <c r="F26" s="1183">
        <v>17126</v>
      </c>
      <c r="K26" s="311"/>
    </row>
    <row r="27" spans="2:11">
      <c r="B27" s="1187" t="s">
        <v>342</v>
      </c>
      <c r="C27" s="1186" t="s">
        <v>8</v>
      </c>
      <c r="D27" s="1185" t="s">
        <v>937</v>
      </c>
      <c r="E27" s="1184">
        <v>53596</v>
      </c>
      <c r="F27" s="1183">
        <v>52696</v>
      </c>
      <c r="K27" s="311"/>
    </row>
    <row r="28" spans="2:11">
      <c r="B28" s="1187" t="s">
        <v>343</v>
      </c>
      <c r="C28" s="1186" t="s">
        <v>7</v>
      </c>
      <c r="D28" s="1185" t="s">
        <v>937</v>
      </c>
      <c r="E28" s="1184">
        <v>1418460</v>
      </c>
      <c r="F28" s="1183">
        <v>1193440</v>
      </c>
      <c r="K28" s="311"/>
    </row>
    <row r="29" spans="2:11">
      <c r="B29" s="1187" t="s">
        <v>341</v>
      </c>
      <c r="C29" s="1186" t="s">
        <v>7</v>
      </c>
      <c r="D29" s="1185" t="s">
        <v>937</v>
      </c>
      <c r="E29" s="1184">
        <v>1025538</v>
      </c>
      <c r="F29" s="1183">
        <v>987786</v>
      </c>
      <c r="K29" s="311"/>
    </row>
    <row r="30" spans="2:11">
      <c r="B30" s="1187" t="s">
        <v>342</v>
      </c>
      <c r="C30" s="1186" t="s">
        <v>7</v>
      </c>
      <c r="D30" s="1185" t="s">
        <v>937</v>
      </c>
      <c r="E30" s="1184">
        <v>10719</v>
      </c>
      <c r="F30" s="1183">
        <v>10538</v>
      </c>
      <c r="K30" s="311"/>
    </row>
    <row r="31" spans="2:11">
      <c r="B31" s="1187" t="s">
        <v>341</v>
      </c>
      <c r="C31" s="1186" t="s">
        <v>6</v>
      </c>
      <c r="D31" s="1185" t="s">
        <v>938</v>
      </c>
      <c r="E31" s="1184">
        <v>2667164</v>
      </c>
      <c r="F31" s="1183">
        <v>2287664</v>
      </c>
      <c r="K31" s="311"/>
    </row>
    <row r="32" spans="2:11">
      <c r="B32" s="1187" t="s">
        <v>340</v>
      </c>
      <c r="C32" s="1186" t="s">
        <v>6</v>
      </c>
      <c r="D32" s="1185" t="s">
        <v>937</v>
      </c>
      <c r="E32" s="1184">
        <v>2193208</v>
      </c>
      <c r="F32" s="1183">
        <v>1123446</v>
      </c>
      <c r="K32" s="311"/>
    </row>
    <row r="33" spans="2:11">
      <c r="B33" s="1187" t="s">
        <v>322</v>
      </c>
      <c r="C33" s="1186" t="s">
        <v>6</v>
      </c>
      <c r="D33" s="1185" t="s">
        <v>937</v>
      </c>
      <c r="E33" s="1184">
        <v>276616</v>
      </c>
      <c r="F33" s="1183">
        <v>146231</v>
      </c>
      <c r="K33" s="311"/>
    </row>
    <row r="34" spans="2:11">
      <c r="B34" s="1187" t="s">
        <v>327</v>
      </c>
      <c r="C34" s="1186" t="s">
        <v>6</v>
      </c>
      <c r="D34" s="1185" t="s">
        <v>937</v>
      </c>
      <c r="E34" s="1184">
        <v>221538</v>
      </c>
      <c r="F34" s="1183">
        <v>0</v>
      </c>
      <c r="K34" s="311"/>
    </row>
    <row r="35" spans="2:11">
      <c r="B35" s="1187" t="s">
        <v>326</v>
      </c>
      <c r="C35" s="1186" t="s">
        <v>6</v>
      </c>
      <c r="D35" s="1185" t="s">
        <v>937</v>
      </c>
      <c r="E35" s="1184">
        <v>127046</v>
      </c>
      <c r="F35" s="1183">
        <v>15809</v>
      </c>
      <c r="K35" s="311"/>
    </row>
    <row r="36" spans="2:11">
      <c r="B36" s="1187" t="s">
        <v>325</v>
      </c>
      <c r="C36" s="1186" t="s">
        <v>6</v>
      </c>
      <c r="D36" s="1185" t="s">
        <v>937</v>
      </c>
      <c r="E36" s="1184">
        <v>86962</v>
      </c>
      <c r="F36" s="1183">
        <v>76212</v>
      </c>
      <c r="I36" s="6"/>
      <c r="K36" s="311"/>
    </row>
    <row r="37" spans="2:11">
      <c r="B37" s="1188" t="s">
        <v>339</v>
      </c>
      <c r="C37" s="1186" t="s">
        <v>6</v>
      </c>
      <c r="D37" s="1185" t="s">
        <v>937</v>
      </c>
      <c r="E37" s="1184">
        <v>26798</v>
      </c>
      <c r="F37" s="1183">
        <v>0</v>
      </c>
      <c r="I37" s="6"/>
      <c r="K37" s="311"/>
    </row>
    <row r="38" spans="2:11">
      <c r="B38" s="1187" t="s">
        <v>338</v>
      </c>
      <c r="C38" s="1186" t="s">
        <v>202</v>
      </c>
      <c r="D38" s="1185" t="s">
        <v>937</v>
      </c>
      <c r="E38" s="1184">
        <v>13394</v>
      </c>
      <c r="F38" s="1183">
        <v>13169</v>
      </c>
      <c r="I38" s="6"/>
      <c r="K38" s="311"/>
    </row>
    <row r="39" spans="2:11">
      <c r="B39" s="1187" t="s">
        <v>322</v>
      </c>
      <c r="C39" s="1186" t="s">
        <v>4</v>
      </c>
      <c r="D39" s="1185" t="s">
        <v>937</v>
      </c>
      <c r="E39" s="1184">
        <v>2187564</v>
      </c>
      <c r="F39" s="1183">
        <v>1613391</v>
      </c>
      <c r="K39" s="311"/>
    </row>
    <row r="40" spans="2:11">
      <c r="B40" s="1187" t="s">
        <v>337</v>
      </c>
      <c r="C40" s="1186" t="s">
        <v>323</v>
      </c>
      <c r="D40" s="1185" t="s">
        <v>937</v>
      </c>
      <c r="E40" s="1184">
        <v>34298</v>
      </c>
      <c r="F40" s="1183">
        <v>13174</v>
      </c>
      <c r="K40" s="311"/>
    </row>
    <row r="41" spans="2:11">
      <c r="B41" s="1187" t="s">
        <v>324</v>
      </c>
      <c r="C41" s="1186" t="s">
        <v>323</v>
      </c>
      <c r="D41" s="1185" t="s">
        <v>937</v>
      </c>
      <c r="E41" s="1184">
        <v>17606</v>
      </c>
      <c r="F41" s="1183">
        <v>0</v>
      </c>
      <c r="K41" s="311"/>
    </row>
    <row r="42" spans="2:11">
      <c r="B42" s="1187" t="s">
        <v>336</v>
      </c>
      <c r="C42" s="1186" t="s">
        <v>323</v>
      </c>
      <c r="D42" s="1185" t="s">
        <v>937</v>
      </c>
      <c r="E42" s="1184">
        <v>17405</v>
      </c>
      <c r="F42" s="1183">
        <v>17113</v>
      </c>
      <c r="K42" s="311"/>
    </row>
    <row r="43" spans="2:11">
      <c r="B43" s="1187" t="s">
        <v>335</v>
      </c>
      <c r="C43" s="1186" t="s">
        <v>323</v>
      </c>
      <c r="D43" s="1185" t="s">
        <v>937</v>
      </c>
      <c r="E43" s="1184">
        <v>13399</v>
      </c>
      <c r="F43" s="1183">
        <v>0</v>
      </c>
      <c r="G43" s="311"/>
      <c r="K43" s="311"/>
    </row>
    <row r="44" spans="2:11">
      <c r="B44" s="1187" t="s">
        <v>334</v>
      </c>
      <c r="C44" s="1186" t="s">
        <v>323</v>
      </c>
      <c r="D44" s="1185" t="s">
        <v>937</v>
      </c>
      <c r="E44" s="1184">
        <v>13399</v>
      </c>
      <c r="F44" s="1183">
        <v>0</v>
      </c>
      <c r="G44" s="311"/>
      <c r="I44" s="1182"/>
      <c r="K44" s="311"/>
    </row>
    <row r="45" spans="2:11" ht="11.25" thickBot="1">
      <c r="B45" s="1181" t="s">
        <v>568</v>
      </c>
      <c r="C45" s="1180"/>
      <c r="D45" s="1180"/>
      <c r="E45" s="1179">
        <v>39858136</v>
      </c>
      <c r="F45" s="1178">
        <v>32697128</v>
      </c>
    </row>
    <row r="46" spans="2:11" ht="13.5" customHeight="1"/>
    <row r="47" spans="2:11" ht="13.5" customHeight="1"/>
    <row r="48" spans="2:11" ht="13.5" customHeight="1">
      <c r="E48" s="1157">
        <v>43100</v>
      </c>
      <c r="F48" s="1157">
        <v>42735</v>
      </c>
    </row>
    <row r="49" spans="2:7" ht="13.5" customHeight="1">
      <c r="B49" s="1158" t="s">
        <v>328</v>
      </c>
      <c r="C49" s="300" t="s">
        <v>940</v>
      </c>
      <c r="E49" s="311">
        <v>40556790.299999997</v>
      </c>
      <c r="F49" s="311">
        <v>33458981.953000002</v>
      </c>
    </row>
    <row r="50" spans="2:7" ht="13.5" customHeight="1">
      <c r="B50" s="1158" t="s">
        <v>328</v>
      </c>
      <c r="C50" s="300" t="s">
        <v>941</v>
      </c>
      <c r="E50" s="311">
        <v>26219928.370580003</v>
      </c>
      <c r="F50" s="311">
        <v>50472285.159999996</v>
      </c>
    </row>
    <row r="51" spans="2:7" ht="13.5" customHeight="1">
      <c r="B51" s="1158"/>
      <c r="E51" s="311"/>
    </row>
    <row r="52" spans="2:7" ht="13.5" customHeight="1"/>
    <row r="53" spans="2:7" ht="13.5" customHeight="1"/>
    <row r="54" spans="2:7" ht="13.5" customHeight="1"/>
    <row r="55" spans="2:7" ht="13.5" customHeight="1">
      <c r="D55" s="1159"/>
    </row>
    <row r="56" spans="2:7" ht="13.5" customHeight="1"/>
    <row r="57" spans="2:7" ht="13.5" customHeight="1"/>
    <row r="58" spans="2:7" ht="13.5" customHeight="1"/>
    <row r="59" spans="2:7" ht="13.5" customHeight="1">
      <c r="G59" s="6"/>
    </row>
    <row r="60" spans="2:7" ht="13.5" customHeight="1">
      <c r="G60" s="6"/>
    </row>
    <row r="61" spans="2:7" ht="13.5" customHeight="1"/>
    <row r="62" spans="2:7" ht="13.5" customHeight="1"/>
    <row r="63" spans="2:7" ht="13.5" customHeight="1">
      <c r="D63" s="1159"/>
    </row>
    <row r="64" spans="2:7" ht="13.5" customHeight="1">
      <c r="D64" s="1159"/>
    </row>
    <row r="65" ht="13.5" customHeight="1"/>
    <row r="66" ht="20.100000000000001" customHeight="1"/>
    <row r="67" ht="20.100000000000001" customHeight="1"/>
    <row r="68" ht="24.75" customHeight="1"/>
    <row r="69" ht="20.100000000000001" customHeight="1"/>
  </sheetData>
  <mergeCells count="5">
    <mergeCell ref="B2:B3"/>
    <mergeCell ref="C2:C3"/>
    <mergeCell ref="D2:D3"/>
    <mergeCell ref="H2:H3"/>
    <mergeCell ref="J2:J3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92D050"/>
    <pageSetUpPr fitToPage="1"/>
  </sheetPr>
  <dimension ref="B1:M79"/>
  <sheetViews>
    <sheetView showGridLines="0" workbookViewId="0">
      <selection activeCell="C8" sqref="C8"/>
    </sheetView>
  </sheetViews>
  <sheetFormatPr baseColWidth="10" defaultColWidth="11.42578125" defaultRowHeight="10.5"/>
  <cols>
    <col min="1" max="1" width="11.42578125" style="182"/>
    <col min="2" max="2" width="40.5703125" style="182" bestFit="1" customWidth="1"/>
    <col min="3" max="6" width="13.7109375" style="182" customWidth="1"/>
    <col min="7" max="7" width="13.7109375" style="183" customWidth="1"/>
    <col min="8" max="8" width="17.140625" style="182" customWidth="1"/>
    <col min="9" max="9" width="12.85546875" style="182" customWidth="1"/>
    <col min="10" max="10" width="13.140625" style="182" customWidth="1"/>
    <col min="11" max="16384" width="11.42578125" style="182"/>
  </cols>
  <sheetData>
    <row r="1" spans="2:13" ht="11.25" thickBot="1"/>
    <row r="2" spans="2:13" ht="14.25" customHeight="1">
      <c r="B2" s="1473" t="s">
        <v>942</v>
      </c>
      <c r="C2" s="369">
        <v>43100</v>
      </c>
      <c r="D2" s="370">
        <v>42735</v>
      </c>
    </row>
    <row r="3" spans="2:13" ht="14.25" customHeight="1">
      <c r="B3" s="1474"/>
      <c r="C3" s="371" t="s">
        <v>375</v>
      </c>
      <c r="D3" s="372" t="s">
        <v>375</v>
      </c>
    </row>
    <row r="4" spans="2:13" ht="16.5" customHeight="1">
      <c r="B4" s="184" t="s">
        <v>943</v>
      </c>
      <c r="C4" s="185"/>
      <c r="D4" s="186"/>
    </row>
    <row r="5" spans="2:13" ht="18" customHeight="1">
      <c r="B5" s="187" t="s">
        <v>891</v>
      </c>
      <c r="C5" s="185">
        <v>17285712</v>
      </c>
      <c r="D5" s="871">
        <v>15621082</v>
      </c>
      <c r="F5" s="1321"/>
      <c r="G5" s="1321"/>
      <c r="H5" s="1321"/>
      <c r="I5" s="1321"/>
      <c r="J5" s="1321"/>
      <c r="K5" s="1321"/>
      <c r="L5" s="1321"/>
      <c r="M5" s="1321"/>
    </row>
    <row r="6" spans="2:13" ht="18" customHeight="1">
      <c r="B6" s="187" t="s">
        <v>944</v>
      </c>
      <c r="C6" s="185">
        <v>1294819</v>
      </c>
      <c r="D6" s="871">
        <v>1983269</v>
      </c>
      <c r="F6" s="1321"/>
      <c r="G6" s="1321"/>
      <c r="H6" s="1321"/>
      <c r="I6" s="1321"/>
      <c r="J6" s="1321"/>
      <c r="K6" s="1321"/>
      <c r="L6" s="1321"/>
      <c r="M6" s="1321"/>
    </row>
    <row r="7" spans="2:13" ht="18" customHeight="1">
      <c r="B7" s="187" t="s">
        <v>945</v>
      </c>
      <c r="C7" s="185">
        <v>711341</v>
      </c>
      <c r="D7" s="871">
        <v>667802</v>
      </c>
      <c r="F7" s="1321"/>
      <c r="G7" s="1321"/>
      <c r="H7" s="1321"/>
      <c r="I7" s="1321"/>
      <c r="J7" s="1321"/>
      <c r="K7" s="1321"/>
      <c r="L7" s="1321"/>
      <c r="M7" s="1321"/>
    </row>
    <row r="8" spans="2:13" ht="18" customHeight="1">
      <c r="B8" s="187" t="s">
        <v>946</v>
      </c>
      <c r="C8" s="185">
        <v>-1340799</v>
      </c>
      <c r="D8" s="871">
        <v>-58684</v>
      </c>
      <c r="F8" s="762"/>
      <c r="G8" s="440"/>
      <c r="H8" s="440"/>
      <c r="I8" s="440"/>
      <c r="J8" s="440"/>
    </row>
    <row r="9" spans="2:13" ht="18" customHeight="1">
      <c r="B9" s="187" t="s">
        <v>947</v>
      </c>
      <c r="C9" s="185">
        <v>-2085158</v>
      </c>
      <c r="D9" s="871">
        <v>-1984428</v>
      </c>
      <c r="F9" s="762"/>
      <c r="G9" s="440"/>
      <c r="H9" s="440"/>
      <c r="I9" s="440"/>
      <c r="J9" s="440"/>
    </row>
    <row r="10" spans="2:13" ht="18" customHeight="1">
      <c r="B10" s="187" t="s">
        <v>949</v>
      </c>
      <c r="C10" s="185">
        <v>206637</v>
      </c>
      <c r="D10" s="871">
        <v>0</v>
      </c>
      <c r="F10" s="1321"/>
      <c r="G10" s="1321"/>
      <c r="H10" s="1321"/>
      <c r="I10" s="1321"/>
      <c r="J10" s="1321"/>
      <c r="K10" s="1321"/>
      <c r="L10" s="1321"/>
      <c r="M10" s="1321"/>
    </row>
    <row r="11" spans="2:13" ht="18" customHeight="1">
      <c r="B11" s="187" t="s">
        <v>948</v>
      </c>
      <c r="C11" s="185">
        <v>173025</v>
      </c>
      <c r="D11" s="871">
        <v>1056671</v>
      </c>
      <c r="F11" s="1321"/>
      <c r="G11" s="1321"/>
      <c r="H11" s="1321"/>
      <c r="I11" s="1321"/>
      <c r="J11" s="1321"/>
      <c r="K11" s="1321"/>
      <c r="L11" s="1321"/>
      <c r="M11" s="1321"/>
    </row>
    <row r="12" spans="2:13" ht="22.5" customHeight="1">
      <c r="B12" s="670" t="s">
        <v>950</v>
      </c>
      <c r="C12" s="1174">
        <v>16245576</v>
      </c>
      <c r="D12" s="1172">
        <v>17285712</v>
      </c>
      <c r="E12" s="190"/>
      <c r="F12" s="1321"/>
      <c r="G12" s="1321"/>
      <c r="H12" s="1321"/>
      <c r="I12" s="1321"/>
      <c r="J12" s="1321"/>
      <c r="K12" s="1321"/>
      <c r="L12" s="1321"/>
      <c r="M12" s="1321"/>
    </row>
    <row r="13" spans="2:13" ht="22.5" customHeight="1">
      <c r="B13" s="191" t="s">
        <v>951</v>
      </c>
      <c r="C13" s="192">
        <v>4556637</v>
      </c>
      <c r="D13" s="1173">
        <v>4125661</v>
      </c>
      <c r="E13" s="190"/>
      <c r="F13" s="1321"/>
      <c r="G13" s="1321"/>
      <c r="H13" s="1321"/>
      <c r="I13" s="1321"/>
      <c r="J13" s="1321"/>
      <c r="K13" s="1321"/>
      <c r="L13" s="1321"/>
      <c r="M13" s="1321"/>
    </row>
    <row r="14" spans="2:13" ht="22.5" customHeight="1" thickBot="1">
      <c r="B14" s="333" t="s">
        <v>568</v>
      </c>
      <c r="C14" s="334">
        <v>20802213</v>
      </c>
      <c r="D14" s="873">
        <v>21411373</v>
      </c>
      <c r="E14" s="190"/>
      <c r="F14" s="190"/>
    </row>
    <row r="15" spans="2:13" ht="18" customHeight="1" thickBot="1">
      <c r="B15" s="194"/>
      <c r="C15" s="194"/>
      <c r="D15" s="194"/>
    </row>
    <row r="16" spans="2:13" ht="18" customHeight="1">
      <c r="B16" s="1473" t="s">
        <v>952</v>
      </c>
      <c r="C16" s="369">
        <v>43100</v>
      </c>
      <c r="D16" s="370">
        <v>42735</v>
      </c>
    </row>
    <row r="17" spans="2:7" ht="18" customHeight="1">
      <c r="B17" s="1474"/>
      <c r="C17" s="371" t="s">
        <v>375</v>
      </c>
      <c r="D17" s="371" t="s">
        <v>375</v>
      </c>
    </row>
    <row r="18" spans="2:7" ht="22.5" customHeight="1">
      <c r="B18" s="191" t="s">
        <v>1113</v>
      </c>
      <c r="C18" s="192">
        <v>5473412</v>
      </c>
      <c r="D18" s="193">
        <v>5378546</v>
      </c>
      <c r="E18" s="190"/>
      <c r="F18" s="190"/>
    </row>
    <row r="19" spans="2:7" ht="22.5" customHeight="1">
      <c r="B19" s="191" t="s">
        <v>953</v>
      </c>
      <c r="C19" s="192">
        <v>15328801</v>
      </c>
      <c r="D19" s="193">
        <v>16032827</v>
      </c>
      <c r="E19" s="190"/>
      <c r="F19" s="190"/>
    </row>
    <row r="20" spans="2:7" ht="22.5" customHeight="1" thickBot="1">
      <c r="B20" s="333" t="s">
        <v>568</v>
      </c>
      <c r="C20" s="334">
        <v>20802213</v>
      </c>
      <c r="D20" s="335">
        <v>21411373</v>
      </c>
      <c r="E20" s="190"/>
      <c r="F20" s="190"/>
    </row>
    <row r="21" spans="2:7" s="198" customFormat="1" ht="27" customHeight="1">
      <c r="B21" s="195"/>
      <c r="C21" s="196">
        <v>0</v>
      </c>
      <c r="D21" s="196">
        <v>0</v>
      </c>
      <c r="E21" s="197"/>
      <c r="F21" s="197"/>
      <c r="G21" s="183"/>
    </row>
    <row r="22" spans="2:7">
      <c r="B22" s="532" t="s">
        <v>954</v>
      </c>
      <c r="C22" s="189"/>
      <c r="D22" s="189"/>
    </row>
    <row r="23" spans="2:7" ht="11.25" thickBot="1">
      <c r="C23" s="189"/>
      <c r="D23" s="189"/>
    </row>
    <row r="24" spans="2:7" ht="31.5">
      <c r="B24" s="375" t="s">
        <v>567</v>
      </c>
      <c r="C24" s="376" t="s">
        <v>955</v>
      </c>
      <c r="D24" s="376" t="s">
        <v>956</v>
      </c>
      <c r="E24" s="377" t="s">
        <v>957</v>
      </c>
    </row>
    <row r="25" spans="2:7" ht="18" customHeight="1">
      <c r="B25" s="187" t="s">
        <v>257</v>
      </c>
      <c r="C25" s="968">
        <v>13</v>
      </c>
      <c r="D25" s="185">
        <v>890410</v>
      </c>
      <c r="E25" s="200">
        <v>2018</v>
      </c>
      <c r="F25" s="125"/>
    </row>
    <row r="26" spans="2:7" ht="18" hidden="1" customHeight="1">
      <c r="B26" s="187" t="s">
        <v>259</v>
      </c>
      <c r="C26" s="968">
        <v>0</v>
      </c>
      <c r="D26" s="185"/>
      <c r="E26" s="200" t="s">
        <v>277</v>
      </c>
      <c r="F26" s="125"/>
    </row>
    <row r="27" spans="2:7" ht="18" customHeight="1">
      <c r="B27" s="1175" t="s">
        <v>260</v>
      </c>
      <c r="C27" s="968">
        <v>4</v>
      </c>
      <c r="D27" s="192">
        <v>29211</v>
      </c>
      <c r="E27" s="1176" t="s">
        <v>333</v>
      </c>
      <c r="F27" s="125"/>
    </row>
    <row r="28" spans="2:7" ht="18" customHeight="1" thickBot="1">
      <c r="B28" s="333"/>
      <c r="C28" s="334"/>
      <c r="D28" s="334">
        <v>919621</v>
      </c>
      <c r="E28" s="335"/>
    </row>
    <row r="31" spans="2:7">
      <c r="B31" s="1081" t="s">
        <v>958</v>
      </c>
    </row>
    <row r="32" spans="2:7" ht="11.25" thickBot="1"/>
    <row r="33" spans="2:10" ht="31.5">
      <c r="B33" s="375" t="s">
        <v>567</v>
      </c>
      <c r="C33" s="376" t="s">
        <v>955</v>
      </c>
      <c r="D33" s="376" t="s">
        <v>959</v>
      </c>
      <c r="E33" s="377" t="s">
        <v>960</v>
      </c>
    </row>
    <row r="34" spans="2:10" ht="18" customHeight="1" thickBot="1">
      <c r="B34" s="187" t="s">
        <v>257</v>
      </c>
      <c r="C34" s="1270">
        <v>893</v>
      </c>
      <c r="D34" s="185">
        <v>1848814</v>
      </c>
      <c r="E34" s="188">
        <v>154723</v>
      </c>
      <c r="F34" s="125"/>
      <c r="G34" s="125"/>
    </row>
    <row r="35" spans="2:10" ht="18" customHeight="1" thickBot="1">
      <c r="B35" s="187" t="s">
        <v>258</v>
      </c>
      <c r="C35" s="1270">
        <v>98</v>
      </c>
      <c r="D35" s="185">
        <v>221521</v>
      </c>
      <c r="E35" s="188">
        <v>21980</v>
      </c>
      <c r="F35" s="125"/>
      <c r="G35" s="125"/>
    </row>
    <row r="36" spans="2:10" ht="18" customHeight="1" thickBot="1">
      <c r="B36" s="187" t="s">
        <v>259</v>
      </c>
      <c r="C36" s="1270">
        <v>14</v>
      </c>
      <c r="D36" s="185">
        <v>32591</v>
      </c>
      <c r="E36" s="188">
        <v>2690</v>
      </c>
      <c r="F36" s="125"/>
      <c r="G36" s="125"/>
    </row>
    <row r="37" spans="2:10" ht="18" customHeight="1" thickBot="1">
      <c r="B37" s="1177" t="s">
        <v>260</v>
      </c>
      <c r="C37" s="1271">
        <v>325</v>
      </c>
      <c r="D37" s="192">
        <v>63966</v>
      </c>
      <c r="E37" s="193">
        <v>16689</v>
      </c>
      <c r="F37" s="125"/>
      <c r="G37" s="125"/>
    </row>
    <row r="38" spans="2:10" ht="18" customHeight="1" thickBot="1">
      <c r="B38" s="187" t="s">
        <v>4</v>
      </c>
      <c r="C38" s="1282">
        <v>1</v>
      </c>
      <c r="D38" s="185">
        <v>844</v>
      </c>
      <c r="E38" s="188">
        <v>75</v>
      </c>
      <c r="F38" s="125"/>
      <c r="G38" s="125"/>
    </row>
    <row r="39" spans="2:10" ht="18" customHeight="1" thickBot="1">
      <c r="B39" s="333"/>
      <c r="C39" s="334"/>
      <c r="D39" s="334">
        <v>2167736</v>
      </c>
      <c r="E39" s="335">
        <v>196157</v>
      </c>
    </row>
    <row r="42" spans="2:10" ht="11.25">
      <c r="B42" s="1222" t="s">
        <v>1122</v>
      </c>
    </row>
    <row r="43" spans="2:10" ht="11.25" thickBot="1">
      <c r="J43" s="201"/>
    </row>
    <row r="44" spans="2:10" ht="24.75" customHeight="1">
      <c r="B44" s="375" t="s">
        <v>879</v>
      </c>
      <c r="C44" s="376" t="s">
        <v>136</v>
      </c>
      <c r="D44" s="376" t="s">
        <v>961</v>
      </c>
      <c r="E44" s="377" t="s">
        <v>962</v>
      </c>
    </row>
    <row r="45" spans="2:10" ht="18" customHeight="1">
      <c r="B45" s="187" t="s">
        <v>963</v>
      </c>
      <c r="C45" s="202" t="s">
        <v>964</v>
      </c>
      <c r="D45" s="185">
        <v>-576051</v>
      </c>
      <c r="E45" s="188">
        <v>626552</v>
      </c>
      <c r="F45" s="125"/>
    </row>
    <row r="46" spans="2:10" ht="18" customHeight="1">
      <c r="B46" s="187" t="s">
        <v>969</v>
      </c>
      <c r="C46" s="202" t="s">
        <v>965</v>
      </c>
      <c r="D46" s="185">
        <v>-603067</v>
      </c>
      <c r="E46" s="188">
        <v>655111</v>
      </c>
      <c r="F46" s="125"/>
    </row>
    <row r="47" spans="2:10" ht="18" customHeight="1" thickBot="1">
      <c r="B47" s="203" t="s">
        <v>970</v>
      </c>
      <c r="C47" s="204" t="s">
        <v>966</v>
      </c>
      <c r="D47" s="205">
        <v>551113</v>
      </c>
      <c r="E47" s="206">
        <v>-512321</v>
      </c>
      <c r="F47" s="125"/>
    </row>
    <row r="49" spans="2:11" s="198" customFormat="1" ht="27" customHeight="1">
      <c r="B49" s="195"/>
      <c r="C49" s="207"/>
      <c r="D49" s="207"/>
      <c r="E49" s="197"/>
      <c r="F49" s="197"/>
      <c r="G49" s="183"/>
    </row>
    <row r="50" spans="2:11" ht="16.5" customHeight="1" thickBot="1">
      <c r="C50" s="190"/>
      <c r="D50" s="190"/>
    </row>
    <row r="51" spans="2:11" ht="16.5" hidden="1" customHeight="1" thickBot="1">
      <c r="B51" s="208"/>
      <c r="C51" s="1321" t="s">
        <v>55</v>
      </c>
      <c r="D51" s="1321"/>
      <c r="E51" s="1321" t="s">
        <v>56</v>
      </c>
      <c r="F51" s="1321"/>
    </row>
    <row r="52" spans="2:11" ht="21" customHeight="1">
      <c r="B52" s="1477" t="s">
        <v>971</v>
      </c>
      <c r="C52" s="369">
        <v>43100</v>
      </c>
      <c r="D52" s="370">
        <v>42735</v>
      </c>
      <c r="E52"/>
      <c r="F52"/>
      <c r="G52"/>
      <c r="H52"/>
      <c r="I52"/>
      <c r="J52"/>
      <c r="K52"/>
    </row>
    <row r="53" spans="2:11" ht="16.5" customHeight="1">
      <c r="B53" s="1478"/>
      <c r="C53" s="330" t="s">
        <v>375</v>
      </c>
      <c r="D53" s="108" t="s">
        <v>375</v>
      </c>
      <c r="E53"/>
      <c r="F53"/>
      <c r="G53"/>
      <c r="H53"/>
      <c r="I53"/>
      <c r="J53"/>
      <c r="K53"/>
    </row>
    <row r="54" spans="2:11" ht="21" customHeight="1">
      <c r="B54" s="187" t="s">
        <v>967</v>
      </c>
      <c r="C54" s="185">
        <v>-34456014</v>
      </c>
      <c r="D54" s="188">
        <v>-32373947</v>
      </c>
      <c r="E54" s="917"/>
      <c r="F54" s="917"/>
      <c r="G54"/>
      <c r="H54"/>
      <c r="I54"/>
      <c r="J54"/>
      <c r="K54"/>
    </row>
    <row r="55" spans="2:11" ht="21" customHeight="1">
      <c r="B55" s="187" t="s">
        <v>968</v>
      </c>
      <c r="C55" s="185">
        <v>-15464917</v>
      </c>
      <c r="D55" s="188">
        <v>-14396446</v>
      </c>
      <c r="E55" s="917"/>
      <c r="F55" s="917"/>
      <c r="G55"/>
      <c r="H55"/>
      <c r="I55"/>
      <c r="J55"/>
      <c r="K55"/>
    </row>
    <row r="56" spans="2:11" ht="21" customHeight="1">
      <c r="B56" s="187" t="s">
        <v>972</v>
      </c>
      <c r="C56" s="185">
        <v>-3478845</v>
      </c>
      <c r="D56" s="188">
        <v>-4798825</v>
      </c>
      <c r="E56" s="917"/>
      <c r="F56" s="917"/>
      <c r="G56"/>
      <c r="H56"/>
      <c r="I56"/>
      <c r="J56"/>
      <c r="K56"/>
    </row>
    <row r="57" spans="2:11" ht="21" customHeight="1">
      <c r="B57" s="187" t="s">
        <v>973</v>
      </c>
      <c r="C57" s="185">
        <v>-2148528</v>
      </c>
      <c r="D57" s="188">
        <v>-2052687</v>
      </c>
      <c r="E57" s="917"/>
      <c r="F57" s="917"/>
      <c r="G57"/>
      <c r="H57"/>
      <c r="I57"/>
      <c r="J57"/>
      <c r="K57"/>
    </row>
    <row r="58" spans="2:11" ht="21" customHeight="1" thickBot="1">
      <c r="B58" s="333" t="s">
        <v>568</v>
      </c>
      <c r="C58" s="334">
        <v>-55548304</v>
      </c>
      <c r="D58" s="335">
        <v>-53621905</v>
      </c>
      <c r="E58"/>
      <c r="F58"/>
      <c r="G58"/>
      <c r="H58"/>
      <c r="I58"/>
      <c r="J58"/>
      <c r="K58"/>
    </row>
    <row r="59" spans="2:11">
      <c r="C59" s="190"/>
      <c r="D59" s="190"/>
      <c r="G59" s="190"/>
    </row>
    <row r="60" spans="2:11">
      <c r="C60" s="190"/>
      <c r="D60" s="190"/>
      <c r="E60" s="190"/>
      <c r="F60" s="190"/>
      <c r="G60" s="190"/>
      <c r="H60" s="190"/>
      <c r="I60" s="190"/>
    </row>
    <row r="61" spans="2:11">
      <c r="D61" s="189"/>
    </row>
    <row r="64" spans="2:11" ht="15.75" thickBot="1">
      <c r="B64" s="669" t="s">
        <v>974</v>
      </c>
      <c r="C64" s="441"/>
      <c r="D64" s="441"/>
      <c r="E64" s="441"/>
      <c r="F64" s="441"/>
      <c r="G64" s="441"/>
      <c r="H64" s="442"/>
      <c r="I64" s="442"/>
      <c r="J64" s="442"/>
    </row>
    <row r="65" spans="2:12" ht="10.5" customHeight="1" thickBot="1">
      <c r="B65" s="1475" t="s">
        <v>567</v>
      </c>
      <c r="C65" s="1469" t="s">
        <v>976</v>
      </c>
      <c r="D65" s="1469" t="s">
        <v>977</v>
      </c>
      <c r="E65" s="1469" t="s">
        <v>978</v>
      </c>
      <c r="F65" s="1469" t="s">
        <v>979</v>
      </c>
      <c r="G65" s="1471" t="s">
        <v>980</v>
      </c>
    </row>
    <row r="66" spans="2:12" ht="15.75" customHeight="1">
      <c r="B66" s="1476"/>
      <c r="C66" s="1470"/>
      <c r="D66" s="1470"/>
      <c r="E66" s="1470"/>
      <c r="F66" s="1470"/>
      <c r="G66" s="1472"/>
      <c r="I66" s="1479" t="s">
        <v>981</v>
      </c>
      <c r="J66" s="1481" t="s">
        <v>982</v>
      </c>
      <c r="K66" s="1481" t="s">
        <v>980</v>
      </c>
    </row>
    <row r="67" spans="2:12" ht="21.75" customHeight="1" thickBot="1">
      <c r="B67" s="1476"/>
      <c r="C67" s="1470"/>
      <c r="D67" s="1470"/>
      <c r="E67" s="1470"/>
      <c r="F67" s="1470"/>
      <c r="G67" s="1472"/>
      <c r="I67" s="1480"/>
      <c r="J67" s="1482"/>
      <c r="K67" s="1483"/>
    </row>
    <row r="68" spans="2:12" ht="18" customHeight="1" thickBot="1">
      <c r="B68" s="666" t="s">
        <v>9</v>
      </c>
      <c r="C68" s="1114">
        <v>878</v>
      </c>
      <c r="D68" s="1114">
        <v>76</v>
      </c>
      <c r="E68" s="1114">
        <v>157</v>
      </c>
      <c r="F68" s="1114">
        <v>16</v>
      </c>
      <c r="G68" s="847">
        <v>1127</v>
      </c>
      <c r="H68" s="860" t="s">
        <v>9</v>
      </c>
      <c r="I68" s="858">
        <v>894</v>
      </c>
      <c r="J68" s="852">
        <v>233</v>
      </c>
      <c r="K68" s="855">
        <v>1127</v>
      </c>
      <c r="L68" s="189">
        <v>0</v>
      </c>
    </row>
    <row r="69" spans="2:12" ht="18" customHeight="1" thickBot="1">
      <c r="B69" s="666" t="s">
        <v>8</v>
      </c>
      <c r="C69" s="1114">
        <v>96</v>
      </c>
      <c r="D69" s="1114">
        <v>21</v>
      </c>
      <c r="E69" s="1114">
        <v>4</v>
      </c>
      <c r="F69" s="1114">
        <v>2</v>
      </c>
      <c r="G69" s="847">
        <v>123</v>
      </c>
      <c r="H69" s="861" t="s">
        <v>8</v>
      </c>
      <c r="I69" s="858">
        <v>98</v>
      </c>
      <c r="J69" s="852">
        <v>25</v>
      </c>
      <c r="K69" s="856">
        <v>123</v>
      </c>
      <c r="L69" s="189">
        <v>0</v>
      </c>
    </row>
    <row r="70" spans="2:12" ht="18" customHeight="1" thickBot="1">
      <c r="B70" s="666" t="s">
        <v>7</v>
      </c>
      <c r="C70" s="1114">
        <v>14</v>
      </c>
      <c r="D70" s="1114">
        <v>0</v>
      </c>
      <c r="E70" s="1114">
        <v>0</v>
      </c>
      <c r="F70" s="1114">
        <v>0</v>
      </c>
      <c r="G70" s="847">
        <v>14</v>
      </c>
      <c r="H70" s="861" t="s">
        <v>7</v>
      </c>
      <c r="I70" s="858">
        <v>14</v>
      </c>
      <c r="J70" s="852">
        <v>0</v>
      </c>
      <c r="K70" s="856">
        <v>14</v>
      </c>
      <c r="L70" s="189">
        <v>0</v>
      </c>
    </row>
    <row r="71" spans="2:12" ht="18" customHeight="1" thickBot="1">
      <c r="B71" s="666" t="s">
        <v>61</v>
      </c>
      <c r="C71" s="1114">
        <v>0</v>
      </c>
      <c r="D71" s="1114">
        <v>0</v>
      </c>
      <c r="E71" s="1114">
        <v>1</v>
      </c>
      <c r="F71" s="1114">
        <v>0</v>
      </c>
      <c r="G71" s="847">
        <v>1</v>
      </c>
      <c r="H71" s="861" t="s">
        <v>61</v>
      </c>
      <c r="I71" s="858">
        <v>0</v>
      </c>
      <c r="J71" s="852">
        <v>1</v>
      </c>
      <c r="K71" s="856">
        <v>1</v>
      </c>
      <c r="L71" s="189">
        <v>0</v>
      </c>
    </row>
    <row r="72" spans="2:12" ht="18" customHeight="1" thickBot="1">
      <c r="B72" s="666" t="s">
        <v>6</v>
      </c>
      <c r="C72" s="1114">
        <v>319</v>
      </c>
      <c r="D72" s="1114">
        <v>0</v>
      </c>
      <c r="E72" s="1114">
        <v>47</v>
      </c>
      <c r="F72" s="1114">
        <v>5</v>
      </c>
      <c r="G72" s="847">
        <v>371</v>
      </c>
      <c r="H72" s="861" t="s">
        <v>6</v>
      </c>
      <c r="I72" s="858">
        <v>324</v>
      </c>
      <c r="J72" s="852">
        <v>47</v>
      </c>
      <c r="K72" s="856">
        <v>371</v>
      </c>
      <c r="L72" s="189">
        <v>0</v>
      </c>
    </row>
    <row r="73" spans="2:12" ht="18" customHeight="1" thickBot="1">
      <c r="B73" s="666" t="s">
        <v>202</v>
      </c>
      <c r="C73" s="1114">
        <v>0</v>
      </c>
      <c r="D73" s="1114">
        <v>128</v>
      </c>
      <c r="E73" s="1114">
        <v>83</v>
      </c>
      <c r="F73" s="1114">
        <v>0</v>
      </c>
      <c r="G73" s="847">
        <v>211</v>
      </c>
      <c r="H73" s="862" t="s">
        <v>202</v>
      </c>
      <c r="I73" s="858">
        <v>0</v>
      </c>
      <c r="J73" s="852">
        <v>211</v>
      </c>
      <c r="K73" s="856">
        <v>211</v>
      </c>
      <c r="L73" s="189">
        <v>0</v>
      </c>
    </row>
    <row r="74" spans="2:12" ht="18" customHeight="1" thickBot="1">
      <c r="B74" s="666" t="s">
        <v>4</v>
      </c>
      <c r="C74" s="1114">
        <v>1</v>
      </c>
      <c r="D74" s="1114">
        <v>19</v>
      </c>
      <c r="E74" s="1114">
        <v>5</v>
      </c>
      <c r="F74" s="1114">
        <v>0</v>
      </c>
      <c r="G74" s="847">
        <v>25</v>
      </c>
      <c r="H74" s="862" t="s">
        <v>4</v>
      </c>
      <c r="I74" s="858">
        <v>1</v>
      </c>
      <c r="J74" s="852">
        <v>24</v>
      </c>
      <c r="K74" s="856">
        <v>25</v>
      </c>
      <c r="L74" s="189">
        <v>0</v>
      </c>
    </row>
    <row r="75" spans="2:12" ht="18" customHeight="1" thickBot="1">
      <c r="B75" s="666" t="s">
        <v>3</v>
      </c>
      <c r="C75" s="1114">
        <v>0</v>
      </c>
      <c r="D75" s="1114">
        <v>172</v>
      </c>
      <c r="E75" s="1114">
        <v>59</v>
      </c>
      <c r="F75" s="1114">
        <v>0</v>
      </c>
      <c r="G75" s="847">
        <v>231</v>
      </c>
      <c r="H75" s="863" t="s">
        <v>3</v>
      </c>
      <c r="I75" s="859">
        <v>0</v>
      </c>
      <c r="J75" s="853">
        <v>231</v>
      </c>
      <c r="K75" s="857">
        <v>231</v>
      </c>
      <c r="L75" s="189">
        <v>0</v>
      </c>
    </row>
    <row r="76" spans="2:12" ht="18" customHeight="1" thickBot="1">
      <c r="B76" s="667" t="s">
        <v>975</v>
      </c>
      <c r="C76" s="668">
        <v>1308</v>
      </c>
      <c r="D76" s="668">
        <v>416</v>
      </c>
      <c r="E76" s="668">
        <v>356</v>
      </c>
      <c r="F76" s="668">
        <v>23</v>
      </c>
      <c r="G76" s="848">
        <v>2103</v>
      </c>
      <c r="H76" s="850" t="s">
        <v>2</v>
      </c>
      <c r="I76" s="851">
        <v>1331</v>
      </c>
      <c r="J76" s="854">
        <v>772</v>
      </c>
      <c r="K76" s="849">
        <v>2103</v>
      </c>
    </row>
    <row r="77" spans="2:12" ht="15">
      <c r="I77" s="917"/>
      <c r="J77"/>
      <c r="K77"/>
    </row>
    <row r="79" spans="2:12">
      <c r="H79" s="189"/>
    </row>
  </sheetData>
  <mergeCells count="16">
    <mergeCell ref="E65:E67"/>
    <mergeCell ref="F65:F67"/>
    <mergeCell ref="G65:G67"/>
    <mergeCell ref="B2:B3"/>
    <mergeCell ref="C51:D51"/>
    <mergeCell ref="E51:F51"/>
    <mergeCell ref="B16:B17"/>
    <mergeCell ref="F10:M13"/>
    <mergeCell ref="F5:M7"/>
    <mergeCell ref="B65:B67"/>
    <mergeCell ref="C65:C67"/>
    <mergeCell ref="D65:D67"/>
    <mergeCell ref="B52:B53"/>
    <mergeCell ref="I66:I67"/>
    <mergeCell ref="J66:J67"/>
    <mergeCell ref="K66:K67"/>
  </mergeCell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92D050"/>
  </sheetPr>
  <dimension ref="B1:I19"/>
  <sheetViews>
    <sheetView showGridLines="0" workbookViewId="0">
      <selection activeCell="B12" sqref="B12:E12"/>
    </sheetView>
  </sheetViews>
  <sheetFormatPr baseColWidth="10" defaultColWidth="11.42578125" defaultRowHeight="10.5"/>
  <cols>
    <col min="1" max="1" width="11.42578125" style="300"/>
    <col min="2" max="2" width="41.140625" style="300" bestFit="1" customWidth="1"/>
    <col min="3" max="3" width="7.42578125" style="300" bestFit="1" customWidth="1"/>
    <col min="4" max="5" width="13.7109375" style="300" customWidth="1"/>
    <col min="6" max="9" width="13.7109375" style="300" hidden="1" customWidth="1"/>
    <col min="10" max="10" width="0" style="300" hidden="1" customWidth="1"/>
    <col min="11" max="16384" width="11.42578125" style="300"/>
  </cols>
  <sheetData>
    <row r="1" spans="2:9" ht="11.25" thickBot="1"/>
    <row r="2" spans="2:9" ht="28.5" customHeight="1">
      <c r="B2" s="416" t="s">
        <v>879</v>
      </c>
      <c r="C2" s="417" t="s">
        <v>531</v>
      </c>
      <c r="D2" s="329">
        <v>43100</v>
      </c>
      <c r="E2" s="107">
        <v>42735</v>
      </c>
      <c r="F2" s="290" t="s">
        <v>291</v>
      </c>
      <c r="G2" s="869" t="s">
        <v>292</v>
      </c>
      <c r="H2" s="329">
        <v>42916</v>
      </c>
      <c r="I2" s="869">
        <v>42551</v>
      </c>
    </row>
    <row r="3" spans="2:9" ht="15.75" customHeight="1" thickBot="1">
      <c r="B3" s="956"/>
      <c r="C3" s="957"/>
      <c r="D3" s="958" t="s">
        <v>375</v>
      </c>
      <c r="E3" s="959" t="s">
        <v>375</v>
      </c>
      <c r="F3" s="1082" t="s">
        <v>1</v>
      </c>
      <c r="G3" s="959" t="s">
        <v>1</v>
      </c>
      <c r="H3" s="418" t="s">
        <v>1</v>
      </c>
      <c r="I3" s="870" t="s">
        <v>1</v>
      </c>
    </row>
    <row r="4" spans="2:9" s="182" customFormat="1" ht="18" customHeight="1" thickBot="1">
      <c r="B4" s="1100" t="s">
        <v>983</v>
      </c>
      <c r="C4" s="1101" t="s">
        <v>42</v>
      </c>
      <c r="D4" s="1102">
        <v>271</v>
      </c>
      <c r="E4" s="1103">
        <v>-800</v>
      </c>
      <c r="F4" s="1083">
        <v>242</v>
      </c>
      <c r="G4" s="955">
        <v>-983</v>
      </c>
      <c r="H4" s="185">
        <v>29</v>
      </c>
      <c r="I4" s="871">
        <v>183</v>
      </c>
    </row>
    <row r="5" spans="2:9" s="182" customFormat="1" ht="18" customHeight="1">
      <c r="B5" s="1100" t="s">
        <v>983</v>
      </c>
      <c r="C5" s="199" t="s">
        <v>88</v>
      </c>
      <c r="D5" s="185">
        <v>-580</v>
      </c>
      <c r="E5" s="188">
        <v>-1710</v>
      </c>
      <c r="F5" s="1049">
        <v>-106</v>
      </c>
      <c r="G5" s="188">
        <v>-110</v>
      </c>
      <c r="H5" s="185">
        <v>-474</v>
      </c>
      <c r="I5" s="871">
        <v>-1600</v>
      </c>
    </row>
    <row r="6" spans="2:9" s="182" customFormat="1" ht="18" hidden="1" customHeight="1">
      <c r="B6" s="187" t="s">
        <v>45</v>
      </c>
      <c r="C6" s="199" t="s">
        <v>88</v>
      </c>
      <c r="D6" s="185">
        <v>0</v>
      </c>
      <c r="E6" s="188">
        <v>0</v>
      </c>
      <c r="F6" s="1049">
        <v>0</v>
      </c>
      <c r="G6" s="188">
        <v>308</v>
      </c>
      <c r="H6" s="185">
        <v>0</v>
      </c>
      <c r="I6" s="871">
        <v>-308</v>
      </c>
    </row>
    <row r="7" spans="2:9" s="182" customFormat="1" ht="18" hidden="1" customHeight="1">
      <c r="B7" s="187" t="s">
        <v>45</v>
      </c>
      <c r="C7" s="199" t="s">
        <v>42</v>
      </c>
      <c r="D7" s="185">
        <v>0</v>
      </c>
      <c r="E7" s="188">
        <v>0</v>
      </c>
      <c r="F7" s="1049">
        <v>0</v>
      </c>
      <c r="G7" s="188">
        <v>68</v>
      </c>
      <c r="H7" s="185">
        <v>0</v>
      </c>
      <c r="I7" s="871">
        <v>-68</v>
      </c>
    </row>
    <row r="8" spans="2:9" ht="18" customHeight="1">
      <c r="B8" s="373" t="s">
        <v>984</v>
      </c>
      <c r="C8" s="420"/>
      <c r="D8" s="374">
        <v>-309</v>
      </c>
      <c r="E8" s="953">
        <v>-2510</v>
      </c>
      <c r="F8" s="1084">
        <v>136</v>
      </c>
      <c r="G8" s="953">
        <v>-717</v>
      </c>
      <c r="H8" s="374">
        <v>-445</v>
      </c>
      <c r="I8" s="872">
        <v>-1793</v>
      </c>
    </row>
    <row r="9" spans="2:9" s="182" customFormat="1" ht="18" customHeight="1">
      <c r="B9" s="187" t="s">
        <v>985</v>
      </c>
      <c r="C9" s="199" t="s">
        <v>42</v>
      </c>
      <c r="D9" s="185">
        <v>-9651</v>
      </c>
      <c r="E9" s="188">
        <v>-13647</v>
      </c>
      <c r="F9" s="1049">
        <v>-1666</v>
      </c>
      <c r="G9" s="188">
        <v>-9864</v>
      </c>
      <c r="H9" s="185">
        <v>-7985</v>
      </c>
      <c r="I9" s="871">
        <v>-3783</v>
      </c>
    </row>
    <row r="10" spans="2:9" s="182" customFormat="1" ht="18" customHeight="1" thickBot="1">
      <c r="B10" s="1283" t="s">
        <v>985</v>
      </c>
      <c r="C10" s="1270" t="s">
        <v>88</v>
      </c>
      <c r="D10" s="1284">
        <v>18948</v>
      </c>
      <c r="E10" s="1284">
        <v>-1504</v>
      </c>
      <c r="F10" s="1049">
        <v>11554</v>
      </c>
      <c r="G10" s="188">
        <v>-13902</v>
      </c>
      <c r="H10" s="185">
        <v>7394</v>
      </c>
      <c r="I10" s="871">
        <v>12395</v>
      </c>
    </row>
    <row r="11" spans="2:9" s="182" customFormat="1" ht="18" hidden="1" customHeight="1">
      <c r="B11" s="1283" t="s">
        <v>397</v>
      </c>
      <c r="C11" s="1270" t="s">
        <v>42</v>
      </c>
      <c r="D11" s="1268">
        <v>0</v>
      </c>
      <c r="E11" s="1268">
        <v>-3</v>
      </c>
      <c r="F11" s="1049">
        <v>0</v>
      </c>
      <c r="G11" s="188">
        <v>0</v>
      </c>
      <c r="H11" s="185">
        <v>0</v>
      </c>
      <c r="I11" s="871">
        <v>0</v>
      </c>
    </row>
    <row r="12" spans="2:9" s="182" customFormat="1" ht="18" customHeight="1" thickBot="1">
      <c r="B12" s="1283" t="s">
        <v>397</v>
      </c>
      <c r="C12" s="1270" t="s">
        <v>42</v>
      </c>
      <c r="D12" s="1268">
        <v>0</v>
      </c>
      <c r="E12" s="1268">
        <v>-3</v>
      </c>
      <c r="F12" s="1049"/>
      <c r="G12" s="871"/>
      <c r="H12" s="185"/>
      <c r="I12" s="871"/>
    </row>
    <row r="13" spans="2:9" s="182" customFormat="1" ht="18" customHeight="1">
      <c r="B13" s="187" t="s">
        <v>395</v>
      </c>
      <c r="C13" s="199" t="s">
        <v>42</v>
      </c>
      <c r="D13" s="185">
        <v>0</v>
      </c>
      <c r="E13" s="188">
        <v>-279</v>
      </c>
      <c r="F13" s="1049"/>
      <c r="G13" s="871"/>
      <c r="H13" s="185"/>
      <c r="I13" s="871"/>
    </row>
    <row r="14" spans="2:9" s="182" customFormat="1" ht="18" customHeight="1" thickBot="1">
      <c r="B14" s="187" t="s">
        <v>395</v>
      </c>
      <c r="C14" s="1104" t="s">
        <v>88</v>
      </c>
      <c r="D14" s="205">
        <v>0</v>
      </c>
      <c r="E14" s="206">
        <v>-44</v>
      </c>
      <c r="F14" s="1049"/>
      <c r="G14" s="871"/>
      <c r="H14" s="185"/>
      <c r="I14" s="871"/>
    </row>
    <row r="15" spans="2:9" ht="18" customHeight="1">
      <c r="B15" s="1106" t="s">
        <v>986</v>
      </c>
      <c r="C15" s="1097"/>
      <c r="D15" s="1098">
        <v>9297</v>
      </c>
      <c r="E15" s="1099">
        <v>-15477</v>
      </c>
      <c r="F15" s="1084">
        <v>9888</v>
      </c>
      <c r="G15" s="872">
        <v>-23766</v>
      </c>
      <c r="H15" s="374">
        <v>-591</v>
      </c>
      <c r="I15" s="872">
        <v>8612</v>
      </c>
    </row>
    <row r="16" spans="2:9" s="182" customFormat="1" ht="8.25" customHeight="1">
      <c r="B16" s="209"/>
      <c r="C16" s="210"/>
      <c r="D16" s="185"/>
      <c r="E16" s="871"/>
      <c r="F16" s="1049"/>
      <c r="G16" s="871"/>
      <c r="H16" s="185"/>
      <c r="I16" s="871"/>
    </row>
    <row r="17" spans="2:9" ht="18" customHeight="1" thickBot="1">
      <c r="B17" s="333" t="s">
        <v>1112</v>
      </c>
      <c r="C17" s="419"/>
      <c r="D17" s="334">
        <v>8988</v>
      </c>
      <c r="E17" s="873">
        <v>-17987</v>
      </c>
      <c r="F17" s="1050">
        <v>10024</v>
      </c>
      <c r="G17" s="873">
        <v>-24483</v>
      </c>
      <c r="H17" s="334">
        <v>-1036</v>
      </c>
      <c r="I17" s="873">
        <v>6819</v>
      </c>
    </row>
    <row r="18" spans="2:9">
      <c r="D18" s="311"/>
      <c r="E18" s="311"/>
      <c r="F18" s="311"/>
      <c r="G18" s="311"/>
      <c r="H18" s="311"/>
      <c r="I18" s="311"/>
    </row>
    <row r="19" spans="2:9">
      <c r="D19" s="6"/>
      <c r="E19" s="6"/>
      <c r="F19" s="6"/>
      <c r="G19" s="6"/>
      <c r="H19" s="6">
        <v>0</v>
      </c>
      <c r="I19" s="6">
        <v>0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92D050"/>
  </sheetPr>
  <dimension ref="B1:D20"/>
  <sheetViews>
    <sheetView showGridLines="0" workbookViewId="0">
      <selection activeCell="B2" sqref="B2:D15"/>
    </sheetView>
  </sheetViews>
  <sheetFormatPr baseColWidth="10" defaultColWidth="11.42578125" defaultRowHeight="10.5"/>
  <cols>
    <col min="1" max="1" width="11.42578125" style="300"/>
    <col min="2" max="2" width="32.85546875" style="300" bestFit="1" customWidth="1"/>
    <col min="3" max="4" width="13.7109375" style="300" customWidth="1"/>
    <col min="5" max="16384" width="11.42578125" style="300"/>
  </cols>
  <sheetData>
    <row r="1" spans="2:4" ht="11.25" thickBot="1"/>
    <row r="2" spans="2:4" ht="25.5" customHeight="1">
      <c r="B2" s="1484" t="s">
        <v>426</v>
      </c>
      <c r="C2" s="329">
        <v>43100</v>
      </c>
      <c r="D2" s="107">
        <v>42735</v>
      </c>
    </row>
    <row r="3" spans="2:4" ht="11.25" customHeight="1" thickBot="1">
      <c r="B3" s="1485"/>
      <c r="C3" s="941" t="s">
        <v>1</v>
      </c>
      <c r="D3" s="942" t="s">
        <v>1</v>
      </c>
    </row>
    <row r="4" spans="2:4" ht="21" customHeight="1">
      <c r="B4" s="938" t="s">
        <v>987</v>
      </c>
      <c r="C4" s="939">
        <v>-25635865</v>
      </c>
      <c r="D4" s="940">
        <v>-24355201</v>
      </c>
    </row>
    <row r="5" spans="2:4" ht="21" customHeight="1">
      <c r="B5" s="938" t="s">
        <v>719</v>
      </c>
      <c r="C5" s="939">
        <v>-14987945</v>
      </c>
      <c r="D5" s="940">
        <v>-17197837</v>
      </c>
    </row>
    <row r="6" spans="2:4" ht="21" customHeight="1">
      <c r="B6" s="938" t="s">
        <v>989</v>
      </c>
      <c r="C6" s="939">
        <v>-14933319</v>
      </c>
      <c r="D6" s="940">
        <v>-11166078</v>
      </c>
    </row>
    <row r="7" spans="2:4" ht="21" customHeight="1">
      <c r="B7" s="938" t="s">
        <v>988</v>
      </c>
      <c r="C7" s="939">
        <v>-12764364</v>
      </c>
      <c r="D7" s="940">
        <v>-12453660</v>
      </c>
    </row>
    <row r="8" spans="2:4" ht="21" customHeight="1">
      <c r="B8" s="938" t="s">
        <v>990</v>
      </c>
      <c r="C8" s="939">
        <v>-11335985</v>
      </c>
      <c r="D8" s="940">
        <v>-11636031</v>
      </c>
    </row>
    <row r="9" spans="2:4" ht="21" customHeight="1">
      <c r="B9" s="938" t="s">
        <v>991</v>
      </c>
      <c r="C9" s="939">
        <v>-7360079</v>
      </c>
      <c r="D9" s="940">
        <v>-6907689</v>
      </c>
    </row>
    <row r="10" spans="2:4" ht="21" customHeight="1">
      <c r="B10" s="938" t="s">
        <v>992</v>
      </c>
      <c r="C10" s="939">
        <v>-7199468</v>
      </c>
      <c r="D10" s="940">
        <v>-6219306</v>
      </c>
    </row>
    <row r="11" spans="2:4" ht="21" customHeight="1">
      <c r="B11" s="938" t="s">
        <v>993</v>
      </c>
      <c r="C11" s="939">
        <v>-6683156</v>
      </c>
      <c r="D11" s="940">
        <v>-5699899</v>
      </c>
    </row>
    <row r="12" spans="2:4" ht="21" customHeight="1">
      <c r="B12" s="211" t="s">
        <v>994</v>
      </c>
      <c r="C12" s="66">
        <v>-6243669</v>
      </c>
      <c r="D12" s="843">
        <v>-5694130</v>
      </c>
    </row>
    <row r="13" spans="2:4" ht="21" customHeight="1">
      <c r="B13" s="211" t="s">
        <v>995</v>
      </c>
      <c r="C13" s="66">
        <v>-6216812</v>
      </c>
      <c r="D13" s="843">
        <v>-6041844</v>
      </c>
    </row>
    <row r="14" spans="2:4" ht="21" customHeight="1">
      <c r="B14" s="938" t="s">
        <v>720</v>
      </c>
      <c r="C14" s="939">
        <v>-7101809</v>
      </c>
      <c r="D14" s="940">
        <v>-6299925</v>
      </c>
    </row>
    <row r="15" spans="2:4" ht="21" customHeight="1" thickBot="1">
      <c r="B15" s="366" t="s">
        <v>996</v>
      </c>
      <c r="C15" s="367">
        <v>-120462471</v>
      </c>
      <c r="D15" s="368">
        <v>-113671600</v>
      </c>
    </row>
    <row r="17" spans="3:4">
      <c r="C17" s="6"/>
      <c r="D17" s="6"/>
    </row>
    <row r="19" spans="3:4">
      <c r="C19" s="300">
        <v>-120462471</v>
      </c>
      <c r="D19" s="300">
        <v>-113671600</v>
      </c>
    </row>
    <row r="20" spans="3:4">
      <c r="C20" s="311">
        <v>-240924942</v>
      </c>
      <c r="D20" s="311">
        <v>-227343200</v>
      </c>
    </row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E19"/>
  <sheetViews>
    <sheetView showGridLines="0" workbookViewId="0">
      <selection activeCell="B2" sqref="B2:D15"/>
    </sheetView>
  </sheetViews>
  <sheetFormatPr baseColWidth="10" defaultColWidth="11.42578125" defaultRowHeight="10.5"/>
  <cols>
    <col min="1" max="1" width="11.42578125" style="300"/>
    <col min="2" max="2" width="41.140625" style="300" bestFit="1" customWidth="1"/>
    <col min="3" max="4" width="13.7109375" style="300" customWidth="1"/>
    <col min="5" max="5" width="11.42578125" style="300" customWidth="1"/>
    <col min="6" max="16384" width="11.42578125" style="300"/>
  </cols>
  <sheetData>
    <row r="1" spans="2:5" ht="11.25" thickBot="1"/>
    <row r="2" spans="2:5" ht="28.5" customHeight="1">
      <c r="B2" s="416" t="s">
        <v>879</v>
      </c>
      <c r="C2" s="329">
        <v>43100</v>
      </c>
      <c r="D2" s="107">
        <v>42735</v>
      </c>
    </row>
    <row r="3" spans="2:5" ht="15.75" customHeight="1" thickBot="1">
      <c r="B3" s="956"/>
      <c r="C3" s="958" t="s">
        <v>375</v>
      </c>
      <c r="D3" s="959" t="s">
        <v>375</v>
      </c>
    </row>
    <row r="4" spans="2:5" s="182" customFormat="1" ht="18" customHeight="1">
      <c r="B4" s="187" t="s">
        <v>380</v>
      </c>
      <c r="C4" s="954">
        <v>467015</v>
      </c>
      <c r="D4" s="955">
        <v>182311</v>
      </c>
    </row>
    <row r="5" spans="2:5" s="182" customFormat="1" ht="18" customHeight="1">
      <c r="B5" s="187" t="s">
        <v>997</v>
      </c>
      <c r="C5" s="185">
        <v>430103</v>
      </c>
      <c r="D5" s="188">
        <v>413901</v>
      </c>
    </row>
    <row r="6" spans="2:5" s="182" customFormat="1" ht="18" customHeight="1">
      <c r="B6" s="187" t="s">
        <v>1000</v>
      </c>
      <c r="C6" s="185">
        <v>133</v>
      </c>
      <c r="D6" s="188">
        <v>98</v>
      </c>
    </row>
    <row r="7" spans="2:5" s="182" customFormat="1" ht="18" customHeight="1">
      <c r="B7" s="187" t="s">
        <v>998</v>
      </c>
      <c r="C7" s="185">
        <v>90479</v>
      </c>
      <c r="D7" s="188">
        <v>104885</v>
      </c>
    </row>
    <row r="8" spans="2:5" ht="18" customHeight="1">
      <c r="B8" s="373" t="s">
        <v>984</v>
      </c>
      <c r="C8" s="374">
        <v>987730</v>
      </c>
      <c r="D8" s="953">
        <v>701195</v>
      </c>
      <c r="E8" s="311"/>
    </row>
    <row r="9" spans="2:5" s="182" customFormat="1" ht="18" customHeight="1">
      <c r="B9" s="187" t="s">
        <v>395</v>
      </c>
      <c r="C9" s="185">
        <v>-12760363</v>
      </c>
      <c r="D9" s="188">
        <v>-20683219</v>
      </c>
    </row>
    <row r="10" spans="2:5" s="182" customFormat="1" ht="18" customHeight="1">
      <c r="B10" s="187" t="s">
        <v>999</v>
      </c>
      <c r="C10" s="185">
        <v>-179293</v>
      </c>
      <c r="D10" s="188">
        <v>-182593</v>
      </c>
    </row>
    <row r="11" spans="2:5" s="182" customFormat="1" ht="18" customHeight="1">
      <c r="B11" s="187" t="s">
        <v>1001</v>
      </c>
      <c r="C11" s="185">
        <v>-209</v>
      </c>
      <c r="D11" s="188">
        <v>-429</v>
      </c>
    </row>
    <row r="12" spans="2:5" s="182" customFormat="1" ht="18" customHeight="1">
      <c r="B12" s="187" t="s">
        <v>401</v>
      </c>
      <c r="C12" s="185">
        <v>6232</v>
      </c>
      <c r="D12" s="188">
        <v>5334</v>
      </c>
    </row>
    <row r="13" spans="2:5" ht="18" customHeight="1">
      <c r="B13" s="373" t="s">
        <v>986</v>
      </c>
      <c r="C13" s="374">
        <v>-12933633</v>
      </c>
      <c r="D13" s="872">
        <v>-20860907</v>
      </c>
      <c r="E13" s="311"/>
    </row>
    <row r="14" spans="2:5" s="182" customFormat="1" ht="8.25" customHeight="1">
      <c r="B14" s="209"/>
      <c r="C14" s="185"/>
      <c r="D14" s="871"/>
    </row>
    <row r="15" spans="2:5" ht="18" customHeight="1" thickBot="1">
      <c r="B15" s="333" t="s">
        <v>1111</v>
      </c>
      <c r="C15" s="334">
        <v>-11945903</v>
      </c>
      <c r="D15" s="335">
        <v>-20159712</v>
      </c>
    </row>
    <row r="16" spans="2:5">
      <c r="C16" s="311"/>
      <c r="D16" s="311"/>
    </row>
    <row r="17" spans="3:4">
      <c r="C17" s="6"/>
      <c r="D17" s="6"/>
    </row>
    <row r="19" spans="3:4">
      <c r="C19" s="311"/>
      <c r="D19" s="31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92D050"/>
  </sheetPr>
  <dimension ref="B1:E4"/>
  <sheetViews>
    <sheetView showGridLines="0" workbookViewId="0">
      <selection activeCell="B2" sqref="B2:E4"/>
    </sheetView>
  </sheetViews>
  <sheetFormatPr baseColWidth="10" defaultColWidth="11.42578125" defaultRowHeight="10.5"/>
  <cols>
    <col min="1" max="1" width="11.42578125" style="103"/>
    <col min="2" max="2" width="63.85546875" style="103" bestFit="1" customWidth="1"/>
    <col min="3" max="3" width="6.85546875" style="103" customWidth="1"/>
    <col min="4" max="5" width="13.7109375" style="103" customWidth="1"/>
    <col min="6" max="16384" width="11.42578125" style="103"/>
  </cols>
  <sheetData>
    <row r="1" spans="2:5" ht="11.25" thickBot="1"/>
    <row r="2" spans="2:5" ht="39" customHeight="1">
      <c r="B2" s="582" t="s">
        <v>1002</v>
      </c>
      <c r="C2" s="525"/>
      <c r="D2" s="329">
        <v>43100</v>
      </c>
      <c r="E2" s="869">
        <v>42735</v>
      </c>
    </row>
    <row r="3" spans="2:5" ht="21" customHeight="1">
      <c r="B3" s="128" t="s">
        <v>1003</v>
      </c>
      <c r="C3" s="131" t="s">
        <v>28</v>
      </c>
      <c r="D3" s="527">
        <v>7.13</v>
      </c>
      <c r="E3" s="918">
        <v>7.64</v>
      </c>
    </row>
    <row r="4" spans="2:5" ht="21" customHeight="1" thickBot="1">
      <c r="B4" s="134" t="s">
        <v>1004</v>
      </c>
      <c r="C4" s="212" t="s">
        <v>375</v>
      </c>
      <c r="D4" s="844">
        <v>2201924</v>
      </c>
      <c r="E4" s="844">
        <v>5669924</v>
      </c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92D050"/>
  </sheetPr>
  <dimension ref="A1:G98"/>
  <sheetViews>
    <sheetView showGridLines="0" topLeftCell="A70" zoomScaleNormal="100" workbookViewId="0">
      <selection activeCell="B84" sqref="B84:D90"/>
    </sheetView>
  </sheetViews>
  <sheetFormatPr baseColWidth="10" defaultColWidth="11.42578125" defaultRowHeight="10.5"/>
  <cols>
    <col min="1" max="1" width="11.42578125" style="103"/>
    <col min="2" max="2" width="60.140625" style="103" customWidth="1"/>
    <col min="3" max="4" width="13.7109375" style="103" customWidth="1"/>
    <col min="5" max="5" width="11.42578125" style="103"/>
    <col min="6" max="6" width="11.42578125" style="104"/>
    <col min="7" max="16384" width="11.42578125" style="103"/>
  </cols>
  <sheetData>
    <row r="1" spans="1:4" ht="11.25" thickBot="1"/>
    <row r="2" spans="1:4" ht="18" customHeight="1">
      <c r="B2" s="1486" t="s">
        <v>1005</v>
      </c>
      <c r="C2" s="551">
        <v>43100</v>
      </c>
      <c r="D2" s="552">
        <v>42735</v>
      </c>
    </row>
    <row r="3" spans="1:4" ht="18" customHeight="1">
      <c r="B3" s="1487"/>
      <c r="C3" s="553" t="s">
        <v>375</v>
      </c>
      <c r="D3" s="554" t="s">
        <v>375</v>
      </c>
    </row>
    <row r="4" spans="1:4" ht="20.25" customHeight="1">
      <c r="B4" s="116" t="s">
        <v>390</v>
      </c>
      <c r="C4" s="117">
        <v>20200593</v>
      </c>
      <c r="D4" s="118">
        <v>20231924</v>
      </c>
    </row>
    <row r="5" spans="1:4" ht="20.25" customHeight="1">
      <c r="B5" s="116" t="s">
        <v>406</v>
      </c>
      <c r="C5" s="117">
        <v>-37820849</v>
      </c>
      <c r="D5" s="118">
        <v>-38150441</v>
      </c>
    </row>
    <row r="6" spans="1:4" ht="21.75" customHeight="1" thickBot="1">
      <c r="B6" s="366" t="s">
        <v>1006</v>
      </c>
      <c r="C6" s="367">
        <v>-17620256</v>
      </c>
      <c r="D6" s="368">
        <v>-17918517</v>
      </c>
    </row>
    <row r="7" spans="1:4">
      <c r="A7" s="5"/>
    </row>
    <row r="8" spans="1:4" ht="15.75" customHeight="1" thickBot="1">
      <c r="B8" s="213" t="s">
        <v>1007</v>
      </c>
    </row>
    <row r="9" spans="1:4" ht="18" customHeight="1">
      <c r="B9" s="1486" t="s">
        <v>390</v>
      </c>
      <c r="C9" s="551">
        <v>43100</v>
      </c>
      <c r="D9" s="551">
        <v>42735</v>
      </c>
    </row>
    <row r="10" spans="1:4" ht="18" customHeight="1">
      <c r="B10" s="1487"/>
      <c r="C10" s="378" t="s">
        <v>375</v>
      </c>
      <c r="D10" s="379" t="s">
        <v>375</v>
      </c>
    </row>
    <row r="11" spans="1:4" ht="20.25" customHeight="1">
      <c r="B11" s="116" t="s">
        <v>1008</v>
      </c>
      <c r="C11" s="117">
        <v>477561</v>
      </c>
      <c r="D11" s="118">
        <v>463085</v>
      </c>
    </row>
    <row r="12" spans="1:4" ht="20.25" customHeight="1">
      <c r="B12" s="116" t="s">
        <v>1009</v>
      </c>
      <c r="C12" s="117">
        <v>8942877</v>
      </c>
      <c r="D12" s="118">
        <v>8317255</v>
      </c>
    </row>
    <row r="13" spans="1:4" ht="20.25" customHeight="1">
      <c r="B13" s="116" t="s">
        <v>1010</v>
      </c>
      <c r="C13" s="117">
        <v>661801</v>
      </c>
      <c r="D13" s="118">
        <v>585956</v>
      </c>
    </row>
    <row r="14" spans="1:4" ht="20.25" customHeight="1">
      <c r="B14" s="116" t="s">
        <v>1011</v>
      </c>
      <c r="C14" s="117">
        <v>703031</v>
      </c>
      <c r="D14" s="118">
        <v>706416</v>
      </c>
    </row>
    <row r="15" spans="1:4" ht="20.25" customHeight="1">
      <c r="B15" s="116" t="s">
        <v>972</v>
      </c>
      <c r="C15" s="117">
        <v>3596050</v>
      </c>
      <c r="D15" s="118">
        <v>3888756</v>
      </c>
    </row>
    <row r="16" spans="1:4" ht="20.25" customHeight="1">
      <c r="B16" s="116" t="s">
        <v>398</v>
      </c>
      <c r="C16" s="132">
        <v>102682</v>
      </c>
      <c r="D16" s="133">
        <v>134392</v>
      </c>
    </row>
    <row r="17" spans="2:4" ht="20.25" customHeight="1">
      <c r="B17" s="116" t="s">
        <v>1012</v>
      </c>
      <c r="C17" s="117">
        <v>69608262</v>
      </c>
      <c r="D17" s="118">
        <v>69610263</v>
      </c>
    </row>
    <row r="18" spans="2:4" ht="20.25" customHeight="1">
      <c r="B18" s="116" t="s">
        <v>1013</v>
      </c>
      <c r="C18" s="117">
        <v>1969571</v>
      </c>
      <c r="D18" s="118">
        <v>1969571</v>
      </c>
    </row>
    <row r="19" spans="2:4" ht="20.25" customHeight="1">
      <c r="B19" s="116" t="s">
        <v>1014</v>
      </c>
      <c r="C19" s="117">
        <v>378223</v>
      </c>
      <c r="D19" s="118">
        <v>371870</v>
      </c>
    </row>
    <row r="20" spans="2:4" ht="20.25" customHeight="1">
      <c r="B20" s="116" t="s">
        <v>1015</v>
      </c>
      <c r="C20" s="117">
        <v>107</v>
      </c>
      <c r="D20" s="118">
        <v>43332</v>
      </c>
    </row>
    <row r="21" spans="2:4" ht="20.25" customHeight="1">
      <c r="B21" s="116" t="s">
        <v>398</v>
      </c>
      <c r="C21" s="117">
        <v>1169860</v>
      </c>
      <c r="D21" s="118">
        <v>1352024</v>
      </c>
    </row>
    <row r="22" spans="2:4" ht="21.75" customHeight="1" thickBot="1">
      <c r="B22" s="366" t="s">
        <v>390</v>
      </c>
      <c r="C22" s="367">
        <v>87610025</v>
      </c>
      <c r="D22" s="368">
        <v>87442920</v>
      </c>
    </row>
    <row r="23" spans="2:4" ht="27" customHeight="1">
      <c r="B23" s="104"/>
      <c r="C23" s="214"/>
      <c r="D23" s="214"/>
    </row>
    <row r="24" spans="2:4" ht="27" customHeight="1" thickBot="1">
      <c r="B24" s="215" t="s">
        <v>1016</v>
      </c>
      <c r="C24" s="104"/>
      <c r="D24" s="104"/>
    </row>
    <row r="25" spans="2:4" ht="18" customHeight="1">
      <c r="B25" s="1486" t="s">
        <v>406</v>
      </c>
      <c r="C25" s="313">
        <v>43100</v>
      </c>
      <c r="D25" s="314">
        <v>42735</v>
      </c>
    </row>
    <row r="26" spans="2:4" ht="18" customHeight="1">
      <c r="B26" s="1487"/>
      <c r="C26" s="378" t="s">
        <v>375</v>
      </c>
      <c r="D26" s="379" t="s">
        <v>375</v>
      </c>
    </row>
    <row r="27" spans="2:4" ht="21" customHeight="1">
      <c r="B27" s="116" t="s">
        <v>1017</v>
      </c>
      <c r="C27" s="117">
        <v>24057186</v>
      </c>
      <c r="D27" s="118">
        <v>22995485</v>
      </c>
    </row>
    <row r="28" spans="2:4" ht="21" customHeight="1">
      <c r="B28" s="116" t="s">
        <v>1018</v>
      </c>
      <c r="C28" s="117">
        <v>823221</v>
      </c>
      <c r="D28" s="118">
        <v>649538</v>
      </c>
    </row>
    <row r="29" spans="2:4" ht="21" customHeight="1">
      <c r="B29" s="116" t="s">
        <v>1019</v>
      </c>
      <c r="C29" s="117">
        <v>114266</v>
      </c>
      <c r="D29" s="118">
        <v>114266</v>
      </c>
    </row>
    <row r="30" spans="2:4" ht="21" customHeight="1">
      <c r="B30" s="116" t="s">
        <v>1020</v>
      </c>
      <c r="C30" s="117">
        <v>22661991</v>
      </c>
      <c r="D30" s="118">
        <v>22669870</v>
      </c>
    </row>
    <row r="31" spans="2:4" ht="21" customHeight="1">
      <c r="B31" s="116" t="s">
        <v>1021</v>
      </c>
      <c r="C31" s="117">
        <v>45611780</v>
      </c>
      <c r="D31" s="118">
        <v>45611780</v>
      </c>
    </row>
    <row r="32" spans="2:4" ht="21" customHeight="1">
      <c r="B32" s="116" t="s">
        <v>1022</v>
      </c>
      <c r="C32" s="117">
        <v>11961837</v>
      </c>
      <c r="D32" s="118">
        <v>13305193</v>
      </c>
    </row>
    <row r="33" spans="2:7" ht="21" customHeight="1">
      <c r="B33" s="116" t="s">
        <v>720</v>
      </c>
      <c r="C33" s="117">
        <v>0</v>
      </c>
      <c r="D33" s="118">
        <v>15305</v>
      </c>
    </row>
    <row r="34" spans="2:7" ht="21" customHeight="1" thickBot="1">
      <c r="B34" s="366" t="s">
        <v>406</v>
      </c>
      <c r="C34" s="367">
        <v>105230281</v>
      </c>
      <c r="D34" s="368">
        <v>105361437</v>
      </c>
    </row>
    <row r="35" spans="2:7" ht="16.5" customHeight="1" thickBot="1">
      <c r="B35" s="216"/>
      <c r="C35" s="217"/>
      <c r="D35" s="217"/>
    </row>
    <row r="36" spans="2:7" ht="24.75" customHeight="1" thickBot="1">
      <c r="B36" s="520" t="s">
        <v>1006</v>
      </c>
      <c r="C36" s="521">
        <v>-17620256</v>
      </c>
      <c r="D36" s="522">
        <v>-17918517</v>
      </c>
    </row>
    <row r="37" spans="2:7">
      <c r="B37" s="218"/>
      <c r="C37" s="6"/>
      <c r="D37" s="6"/>
    </row>
    <row r="38" spans="2:7" ht="11.25" thickBot="1">
      <c r="B38" s="218"/>
      <c r="C38" s="6"/>
      <c r="D38" s="6"/>
    </row>
    <row r="39" spans="2:7" s="839" customFormat="1" ht="17.25" customHeight="1">
      <c r="B39" s="1488" t="s">
        <v>1023</v>
      </c>
      <c r="C39" s="828">
        <v>43100</v>
      </c>
      <c r="D39" s="829">
        <v>42735</v>
      </c>
      <c r="F39" s="840"/>
    </row>
    <row r="40" spans="2:7" s="839" customFormat="1" ht="15.75" customHeight="1">
      <c r="B40" s="1489"/>
      <c r="C40" s="830" t="s">
        <v>375</v>
      </c>
      <c r="D40" s="831" t="s">
        <v>375</v>
      </c>
      <c r="F40" s="840"/>
    </row>
    <row r="41" spans="2:7" s="839" customFormat="1" ht="19.899999999999999" customHeight="1">
      <c r="B41" s="832" t="s">
        <v>1024</v>
      </c>
      <c r="C41" s="833">
        <v>87442920</v>
      </c>
      <c r="D41" s="834">
        <v>82717306</v>
      </c>
      <c r="F41" s="840"/>
      <c r="G41" s="840"/>
    </row>
    <row r="42" spans="2:7" s="839" customFormat="1" ht="19.899999999999999" customHeight="1">
      <c r="B42" s="820" t="s">
        <v>1025</v>
      </c>
      <c r="C42" s="984">
        <v>-456516</v>
      </c>
      <c r="D42" s="985">
        <v>1502706</v>
      </c>
      <c r="F42" s="840"/>
      <c r="G42" s="840"/>
    </row>
    <row r="43" spans="2:7" s="839" customFormat="1" ht="19.899999999999999" customHeight="1">
      <c r="B43" s="820" t="s">
        <v>1026</v>
      </c>
      <c r="C43" s="835">
        <v>-2001</v>
      </c>
      <c r="D43" s="836">
        <v>3402902</v>
      </c>
      <c r="F43" s="840"/>
      <c r="G43" s="840"/>
    </row>
    <row r="44" spans="2:7" s="839" customFormat="1" ht="19.899999999999999" customHeight="1">
      <c r="B44" s="820" t="s">
        <v>1027</v>
      </c>
      <c r="C44" s="835">
        <v>625622</v>
      </c>
      <c r="D44" s="836">
        <v>-179994</v>
      </c>
      <c r="F44" s="840"/>
      <c r="G44" s="840"/>
    </row>
    <row r="45" spans="2:7" s="839" customFormat="1" ht="19.899999999999999" customHeight="1">
      <c r="B45" s="832" t="s">
        <v>1028</v>
      </c>
      <c r="C45" s="833">
        <v>167105</v>
      </c>
      <c r="D45" s="834">
        <v>4725614</v>
      </c>
      <c r="F45" s="840"/>
    </row>
    <row r="46" spans="2:7" s="839" customFormat="1" ht="27" customHeight="1" thickBot="1">
      <c r="B46" s="837" t="s">
        <v>1029</v>
      </c>
      <c r="C46" s="838">
        <v>87610025</v>
      </c>
      <c r="D46" s="1051">
        <v>87442920</v>
      </c>
      <c r="E46" s="840"/>
      <c r="F46" s="840"/>
    </row>
    <row r="47" spans="2:7">
      <c r="B47" s="218"/>
      <c r="C47" s="6"/>
      <c r="D47" s="6"/>
    </row>
    <row r="48" spans="2:7">
      <c r="B48" s="218"/>
      <c r="C48" s="6"/>
      <c r="D48" s="6"/>
    </row>
    <row r="49" spans="2:4">
      <c r="B49" s="218"/>
      <c r="C49" s="6"/>
      <c r="D49" s="6"/>
    </row>
    <row r="50" spans="2:4" ht="11.25" thickBot="1">
      <c r="B50" s="218"/>
      <c r="C50" s="6"/>
      <c r="D50" s="6"/>
    </row>
    <row r="51" spans="2:4" ht="17.25" customHeight="1">
      <c r="B51" s="1486" t="s">
        <v>1030</v>
      </c>
      <c r="C51" s="313">
        <v>43100</v>
      </c>
      <c r="D51" s="314">
        <v>42735</v>
      </c>
    </row>
    <row r="52" spans="2:4" ht="15.75" customHeight="1">
      <c r="B52" s="1487"/>
      <c r="C52" s="830" t="s">
        <v>375</v>
      </c>
      <c r="D52" s="830" t="s">
        <v>375</v>
      </c>
    </row>
    <row r="53" spans="2:4" ht="27" customHeight="1">
      <c r="B53" s="219" t="s">
        <v>1031</v>
      </c>
      <c r="C53" s="220">
        <v>105361437</v>
      </c>
      <c r="D53" s="221">
        <v>105942220</v>
      </c>
    </row>
    <row r="54" spans="2:4" ht="27" customHeight="1">
      <c r="B54" s="116" t="s">
        <v>1032</v>
      </c>
      <c r="C54" s="132">
        <v>1212200</v>
      </c>
      <c r="D54" s="133">
        <v>683552</v>
      </c>
    </row>
    <row r="55" spans="2:4" ht="27" customHeight="1">
      <c r="B55" s="116" t="s">
        <v>1033</v>
      </c>
      <c r="C55" s="132">
        <v>-1343356</v>
      </c>
      <c r="D55" s="133">
        <v>-1264335</v>
      </c>
    </row>
    <row r="56" spans="2:4" ht="27" customHeight="1">
      <c r="B56" s="219" t="s">
        <v>1034</v>
      </c>
      <c r="C56" s="220">
        <v>-131156</v>
      </c>
      <c r="D56" s="221">
        <v>-580783</v>
      </c>
    </row>
    <row r="57" spans="2:4" ht="27" customHeight="1" thickBot="1">
      <c r="B57" s="366" t="s">
        <v>1035</v>
      </c>
      <c r="C57" s="367">
        <v>105230281</v>
      </c>
      <c r="D57" s="368">
        <v>105361437</v>
      </c>
    </row>
    <row r="58" spans="2:4" ht="23.25" customHeight="1" thickBot="1">
      <c r="C58" s="222"/>
      <c r="D58" s="222"/>
    </row>
    <row r="59" spans="2:4" ht="23.25" hidden="1" customHeight="1" thickBot="1">
      <c r="B59" s="175"/>
      <c r="C59" s="1321" t="s">
        <v>55</v>
      </c>
      <c r="D59" s="1321"/>
    </row>
    <row r="60" spans="2:4" ht="28.5" customHeight="1">
      <c r="B60" s="364" t="s">
        <v>1036</v>
      </c>
      <c r="C60" s="329">
        <v>43100</v>
      </c>
      <c r="D60" s="107">
        <v>42735</v>
      </c>
    </row>
    <row r="61" spans="2:4" ht="16.5" customHeight="1">
      <c r="B61" s="365"/>
      <c r="C61" s="830" t="s">
        <v>375</v>
      </c>
      <c r="D61" s="830" t="s">
        <v>375</v>
      </c>
    </row>
    <row r="62" spans="2:4" ht="23.25" customHeight="1">
      <c r="B62" s="116" t="s">
        <v>1037</v>
      </c>
      <c r="C62" s="132">
        <v>-46695068</v>
      </c>
      <c r="D62" s="133">
        <v>-32889800</v>
      </c>
    </row>
    <row r="63" spans="2:4" ht="23.25" customHeight="1">
      <c r="B63" s="820" t="s">
        <v>1038</v>
      </c>
      <c r="C63" s="132">
        <v>-173082</v>
      </c>
      <c r="D63" s="133">
        <v>287983</v>
      </c>
    </row>
    <row r="64" spans="2:4" ht="23.25" customHeight="1">
      <c r="B64" s="176" t="s">
        <v>1039</v>
      </c>
      <c r="C64" s="223">
        <v>-46868150</v>
      </c>
      <c r="D64" s="226">
        <v>-32601817</v>
      </c>
    </row>
    <row r="65" spans="2:5" ht="23.25" customHeight="1">
      <c r="B65" s="116" t="s">
        <v>1040</v>
      </c>
      <c r="C65" s="132">
        <v>660277</v>
      </c>
      <c r="D65" s="133">
        <v>4496113</v>
      </c>
    </row>
    <row r="66" spans="2:5" ht="23.25" customHeight="1">
      <c r="B66" s="116" t="s">
        <v>1041</v>
      </c>
      <c r="C66" s="132">
        <v>-132752</v>
      </c>
      <c r="D66" s="133">
        <v>-78575</v>
      </c>
    </row>
    <row r="67" spans="2:5" ht="23.25" customHeight="1">
      <c r="B67" s="1013" t="s">
        <v>1042</v>
      </c>
      <c r="C67" s="1014">
        <v>527525</v>
      </c>
      <c r="D67" s="1085">
        <v>4417538</v>
      </c>
    </row>
    <row r="68" spans="2:5" ht="23.25" customHeight="1" thickBot="1">
      <c r="B68" s="366" t="s">
        <v>1043</v>
      </c>
      <c r="C68" s="367">
        <v>-46340625</v>
      </c>
      <c r="D68" s="368">
        <v>-28184279</v>
      </c>
    </row>
    <row r="69" spans="2:5">
      <c r="C69" s="6"/>
      <c r="D69" s="6"/>
    </row>
    <row r="70" spans="2:5" ht="11.25" thickBot="1">
      <c r="C70" s="104"/>
      <c r="D70" s="104"/>
    </row>
    <row r="71" spans="2:5" ht="21.75" hidden="1" customHeight="1" thickBot="1">
      <c r="B71" s="175"/>
      <c r="C71" s="1321" t="s">
        <v>55</v>
      </c>
      <c r="D71" s="1321"/>
    </row>
    <row r="72" spans="2:5">
      <c r="B72" s="364"/>
      <c r="C72" s="329">
        <v>43100</v>
      </c>
      <c r="D72" s="107">
        <v>42735</v>
      </c>
    </row>
    <row r="73" spans="2:5">
      <c r="B73" s="365"/>
      <c r="C73" s="830" t="s">
        <v>375</v>
      </c>
      <c r="D73" s="830" t="s">
        <v>375</v>
      </c>
    </row>
    <row r="74" spans="2:5" ht="24" customHeight="1">
      <c r="B74" s="219" t="s">
        <v>1044</v>
      </c>
      <c r="C74" s="223">
        <v>-48404834</v>
      </c>
      <c r="D74" s="226">
        <v>-31359245</v>
      </c>
    </row>
    <row r="75" spans="2:5" ht="24" customHeight="1">
      <c r="B75" s="116" t="s">
        <v>1045</v>
      </c>
      <c r="C75" s="117">
        <v>2634021</v>
      </c>
      <c r="D75" s="118">
        <v>3309679</v>
      </c>
      <c r="E75" s="104"/>
    </row>
    <row r="76" spans="2:5" ht="24" hidden="1" customHeight="1">
      <c r="B76" s="820" t="s">
        <v>272</v>
      </c>
      <c r="C76" s="117">
        <v>0</v>
      </c>
      <c r="D76" s="118"/>
      <c r="E76" s="104"/>
    </row>
    <row r="77" spans="2:5" ht="24" customHeight="1">
      <c r="B77" s="116" t="s">
        <v>1046</v>
      </c>
      <c r="C77" s="117">
        <v>-132752</v>
      </c>
      <c r="D77" s="118">
        <v>-78575</v>
      </c>
      <c r="E77" s="104"/>
    </row>
    <row r="78" spans="2:5" ht="24" customHeight="1">
      <c r="B78" s="116" t="s">
        <v>1047</v>
      </c>
      <c r="C78" s="117">
        <v>-173082</v>
      </c>
      <c r="D78" s="118">
        <v>287983</v>
      </c>
      <c r="E78" s="104"/>
    </row>
    <row r="79" spans="2:5" ht="24" customHeight="1">
      <c r="B79" s="116" t="s">
        <v>1048</v>
      </c>
      <c r="C79" s="117">
        <v>-263978</v>
      </c>
      <c r="D79" s="118">
        <v>-344121</v>
      </c>
      <c r="E79" s="104"/>
    </row>
    <row r="80" spans="2:5" ht="24" customHeight="1">
      <c r="B80" s="219" t="s">
        <v>1049</v>
      </c>
      <c r="C80" s="223">
        <v>2064209</v>
      </c>
      <c r="D80" s="226">
        <v>3174966</v>
      </c>
    </row>
    <row r="81" spans="2:5" ht="24" customHeight="1" thickBot="1">
      <c r="B81" s="366" t="s">
        <v>1050</v>
      </c>
      <c r="C81" s="367">
        <v>-46340625</v>
      </c>
      <c r="D81" s="368">
        <v>-28184279</v>
      </c>
      <c r="E81" s="104"/>
    </row>
    <row r="82" spans="2:5">
      <c r="C82" s="6"/>
      <c r="D82" s="6"/>
    </row>
    <row r="83" spans="2:5" ht="11.25" thickBot="1"/>
    <row r="84" spans="2:5" ht="29.25" customHeight="1">
      <c r="B84" s="523"/>
      <c r="C84" s="486">
        <v>43100</v>
      </c>
      <c r="D84" s="487">
        <v>42735</v>
      </c>
    </row>
    <row r="85" spans="2:5" ht="21" customHeight="1">
      <c r="B85" s="116" t="s">
        <v>1051</v>
      </c>
      <c r="C85" s="821">
        <v>0.255</v>
      </c>
      <c r="D85" s="822">
        <v>0.24</v>
      </c>
      <c r="E85" s="104"/>
    </row>
    <row r="86" spans="2:5" ht="21" customHeight="1">
      <c r="B86" s="116" t="s">
        <v>1045</v>
      </c>
      <c r="C86" s="821">
        <v>-1.46E-2</v>
      </c>
      <c r="D86" s="822">
        <v>-2.53E-2</v>
      </c>
    </row>
    <row r="87" spans="2:5" ht="21" customHeight="1">
      <c r="B87" s="116" t="s">
        <v>1046</v>
      </c>
      <c r="C87" s="821">
        <v>5.9999999999999995E-4</v>
      </c>
      <c r="D87" s="822">
        <v>5.9999999999999995E-4</v>
      </c>
    </row>
    <row r="88" spans="2:5" ht="21" customHeight="1">
      <c r="B88" s="116" t="s">
        <v>1047</v>
      </c>
      <c r="C88" s="821">
        <v>1.1999999999999999E-3</v>
      </c>
      <c r="D88" s="822">
        <v>-2.2000000000000001E-3</v>
      </c>
    </row>
    <row r="89" spans="2:5" ht="21" customHeight="1">
      <c r="B89" s="116" t="s">
        <v>1048</v>
      </c>
      <c r="C89" s="821">
        <v>1.5E-3</v>
      </c>
      <c r="D89" s="822">
        <v>2.5999999999999999E-3</v>
      </c>
      <c r="E89" s="995"/>
    </row>
    <row r="90" spans="2:5" ht="21" customHeight="1" thickBot="1">
      <c r="B90" s="366" t="s">
        <v>1052</v>
      </c>
      <c r="C90" s="524">
        <v>0.2437</v>
      </c>
      <c r="D90" s="524">
        <v>0.21569999999999998</v>
      </c>
    </row>
    <row r="94" spans="2:5" ht="27.75" customHeight="1">
      <c r="D94" s="225"/>
    </row>
    <row r="95" spans="2:5" ht="29.25" customHeight="1">
      <c r="D95" s="225"/>
    </row>
    <row r="96" spans="2:5" ht="29.25" customHeight="1">
      <c r="D96" s="225"/>
    </row>
    <row r="97" spans="4:4" ht="29.25" customHeight="1">
      <c r="D97" s="225"/>
    </row>
    <row r="98" spans="4:4" ht="29.25" customHeight="1"/>
  </sheetData>
  <mergeCells count="7">
    <mergeCell ref="C71:D71"/>
    <mergeCell ref="B2:B3"/>
    <mergeCell ref="B9:B10"/>
    <mergeCell ref="B25:B26"/>
    <mergeCell ref="C59:D59"/>
    <mergeCell ref="B51:B52"/>
    <mergeCell ref="B39:B40"/>
  </mergeCells>
  <pageMargins left="0.75" right="0.75" top="1" bottom="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  <pageSetUpPr fitToPage="1"/>
  </sheetPr>
  <dimension ref="B1:E96"/>
  <sheetViews>
    <sheetView showGridLines="0" topLeftCell="A34" zoomScaleNormal="100" workbookViewId="0">
      <selection activeCell="E79" sqref="E79"/>
    </sheetView>
  </sheetViews>
  <sheetFormatPr baseColWidth="10" defaultColWidth="11.42578125" defaultRowHeight="10.5"/>
  <cols>
    <col min="1" max="1" width="7.42578125" style="3" customWidth="1"/>
    <col min="2" max="2" width="61.140625" style="3" customWidth="1"/>
    <col min="3" max="3" width="6" style="573" bestFit="1" customWidth="1"/>
    <col min="4" max="4" width="13" style="573" customWidth="1"/>
    <col min="5" max="5" width="13.5703125" style="3" bestFit="1" customWidth="1"/>
    <col min="6" max="16384" width="11.42578125" style="3"/>
  </cols>
  <sheetData>
    <row r="1" spans="2:5" ht="11.25" thickBot="1">
      <c r="B1" s="41"/>
    </row>
    <row r="2" spans="2:5" ht="12" customHeight="1">
      <c r="B2" s="1297" t="s">
        <v>451</v>
      </c>
      <c r="C2" s="1299" t="s">
        <v>374</v>
      </c>
      <c r="D2" s="336">
        <v>43100</v>
      </c>
      <c r="E2" s="337">
        <v>42735</v>
      </c>
    </row>
    <row r="3" spans="2:5" ht="11.25" customHeight="1">
      <c r="B3" s="1298"/>
      <c r="C3" s="1300"/>
      <c r="D3" s="621" t="s">
        <v>375</v>
      </c>
      <c r="E3" s="622" t="s">
        <v>375</v>
      </c>
    </row>
    <row r="4" spans="2:5" s="574" customFormat="1" ht="18.75" customHeight="1">
      <c r="B4" s="1059" t="s">
        <v>453</v>
      </c>
      <c r="C4" s="1060"/>
      <c r="D4" s="1061">
        <v>597048972</v>
      </c>
      <c r="E4" s="1062">
        <v>578173427</v>
      </c>
    </row>
    <row r="5" spans="2:5" s="574" customFormat="1" ht="17.25" customHeight="1">
      <c r="B5" s="308" t="s">
        <v>454</v>
      </c>
      <c r="C5" s="307"/>
      <c r="D5" s="60">
        <v>592919710</v>
      </c>
      <c r="E5" s="309">
        <v>575262317</v>
      </c>
    </row>
    <row r="6" spans="2:5" s="574" customFormat="1" ht="21" hidden="1" customHeight="1">
      <c r="B6" s="308" t="s">
        <v>207</v>
      </c>
      <c r="C6" s="307"/>
      <c r="D6" s="60"/>
      <c r="E6" s="309"/>
    </row>
    <row r="7" spans="2:5" s="574" customFormat="1" ht="21" hidden="1" customHeight="1">
      <c r="B7" s="308" t="s">
        <v>208</v>
      </c>
      <c r="C7" s="307"/>
      <c r="D7" s="60"/>
      <c r="E7" s="309"/>
    </row>
    <row r="8" spans="2:5" s="574" customFormat="1" ht="17.25" customHeight="1">
      <c r="B8" s="308" t="s">
        <v>458</v>
      </c>
      <c r="C8" s="307"/>
      <c r="D8" s="60">
        <v>2532452</v>
      </c>
      <c r="E8" s="309">
        <v>609395</v>
      </c>
    </row>
    <row r="9" spans="2:5" s="574" customFormat="1" ht="10.5" hidden="1" customHeight="1">
      <c r="B9" s="308" t="s">
        <v>209</v>
      </c>
      <c r="C9" s="307"/>
      <c r="D9" s="60"/>
      <c r="E9" s="309"/>
    </row>
    <row r="10" spans="2:5" s="574" customFormat="1" ht="16.5" customHeight="1">
      <c r="B10" s="308" t="s">
        <v>455</v>
      </c>
      <c r="C10" s="307"/>
      <c r="D10" s="60">
        <v>1596810</v>
      </c>
      <c r="E10" s="309">
        <v>2301715</v>
      </c>
    </row>
    <row r="11" spans="2:5" s="574" customFormat="1" ht="16.5" customHeight="1">
      <c r="B11" s="1059" t="s">
        <v>452</v>
      </c>
      <c r="C11" s="1060"/>
      <c r="D11" s="1061">
        <v>-311191522</v>
      </c>
      <c r="E11" s="1062">
        <v>-282898400</v>
      </c>
    </row>
    <row r="12" spans="2:5" s="574" customFormat="1" ht="15.75" customHeight="1">
      <c r="B12" s="308" t="s">
        <v>456</v>
      </c>
      <c r="C12" s="307"/>
      <c r="D12" s="60">
        <v>-196301864</v>
      </c>
      <c r="E12" s="309">
        <v>-177641589</v>
      </c>
    </row>
    <row r="13" spans="2:5" s="574" customFormat="1" ht="10.5" hidden="1" customHeight="1">
      <c r="B13" s="308" t="s">
        <v>210</v>
      </c>
      <c r="C13" s="307"/>
      <c r="D13" s="60"/>
      <c r="E13" s="309"/>
    </row>
    <row r="14" spans="2:5" s="574" customFormat="1" ht="18" customHeight="1">
      <c r="B14" s="308" t="s">
        <v>457</v>
      </c>
      <c r="C14" s="310"/>
      <c r="D14" s="60">
        <v>-56738355</v>
      </c>
      <c r="E14" s="309">
        <v>-52713455</v>
      </c>
    </row>
    <row r="15" spans="2:5" s="574" customFormat="1" ht="21" customHeight="1">
      <c r="B15" s="308" t="s">
        <v>459</v>
      </c>
      <c r="C15" s="307"/>
      <c r="D15" s="60">
        <v>-3463921</v>
      </c>
      <c r="E15" s="309">
        <v>-579521</v>
      </c>
    </row>
    <row r="16" spans="2:5" s="574" customFormat="1" ht="21" hidden="1" customHeight="1">
      <c r="B16" s="308" t="s">
        <v>211</v>
      </c>
      <c r="C16" s="307"/>
      <c r="D16" s="60"/>
      <c r="E16" s="309"/>
    </row>
    <row r="17" spans="2:5" s="574" customFormat="1" ht="17.25" customHeight="1">
      <c r="B17" s="308" t="s">
        <v>460</v>
      </c>
      <c r="C17" s="307"/>
      <c r="D17" s="60">
        <v>-54687382</v>
      </c>
      <c r="E17" s="309">
        <v>-51963835</v>
      </c>
    </row>
    <row r="18" spans="2:5" s="574" customFormat="1" ht="15.75" customHeight="1" thickBot="1">
      <c r="B18" s="1059" t="s">
        <v>461</v>
      </c>
      <c r="C18" s="1060"/>
      <c r="D18" s="1265">
        <v>-72388282</v>
      </c>
      <c r="E18" s="1265">
        <v>-61176176</v>
      </c>
    </row>
    <row r="19" spans="2:5" s="574" customFormat="1" ht="10.5" hidden="1" customHeight="1">
      <c r="B19" s="308" t="s">
        <v>32</v>
      </c>
      <c r="C19" s="307"/>
      <c r="D19" s="60">
        <v>0</v>
      </c>
      <c r="E19" s="309">
        <v>0</v>
      </c>
    </row>
    <row r="20" spans="2:5" s="574" customFormat="1" ht="10.5" hidden="1" customHeight="1">
      <c r="B20" s="308" t="s">
        <v>33</v>
      </c>
      <c r="C20" s="307"/>
      <c r="D20" s="60">
        <v>0</v>
      </c>
      <c r="E20" s="309">
        <v>0</v>
      </c>
    </row>
    <row r="21" spans="2:5" s="574" customFormat="1" ht="16.5" customHeight="1" thickBot="1">
      <c r="B21" s="308" t="s">
        <v>462</v>
      </c>
      <c r="C21" s="307"/>
      <c r="D21" s="1266">
        <v>-20265514</v>
      </c>
      <c r="E21" s="1266">
        <v>-18427738</v>
      </c>
    </row>
    <row r="22" spans="2:5" s="574" customFormat="1" ht="15.75" customHeight="1" thickBot="1">
      <c r="B22" s="308" t="s">
        <v>463</v>
      </c>
      <c r="C22" s="307"/>
      <c r="D22" s="1266">
        <v>345631</v>
      </c>
      <c r="E22" s="1266">
        <v>1591617</v>
      </c>
    </row>
    <row r="23" spans="2:5" s="574" customFormat="1" ht="15.75" customHeight="1" thickBot="1">
      <c r="B23" s="308" t="s">
        <v>464</v>
      </c>
      <c r="C23" s="307"/>
      <c r="D23" s="1266">
        <v>-50273620</v>
      </c>
      <c r="E23" s="1266">
        <v>-41193369</v>
      </c>
    </row>
    <row r="24" spans="2:5" s="574" customFormat="1" ht="17.25" customHeight="1" thickBot="1">
      <c r="B24" s="308" t="s">
        <v>465</v>
      </c>
      <c r="C24" s="307"/>
      <c r="D24" s="1266">
        <v>-2194779</v>
      </c>
      <c r="E24" s="1266">
        <v>-3146686</v>
      </c>
    </row>
    <row r="25" spans="2:5" s="574" customFormat="1" ht="15.75" customHeight="1">
      <c r="B25" s="564" t="s">
        <v>466</v>
      </c>
      <c r="C25" s="565"/>
      <c r="D25" s="566">
        <v>215878721</v>
      </c>
      <c r="E25" s="572">
        <v>234098851</v>
      </c>
    </row>
    <row r="26" spans="2:5" s="574" customFormat="1" ht="21" hidden="1" customHeight="1">
      <c r="B26" s="308" t="s">
        <v>212</v>
      </c>
      <c r="C26" s="307"/>
      <c r="D26" s="60">
        <v>0</v>
      </c>
      <c r="E26" s="309">
        <v>0</v>
      </c>
    </row>
    <row r="27" spans="2:5" s="574" customFormat="1" ht="10.5" hidden="1" customHeight="1">
      <c r="B27" s="308" t="s">
        <v>213</v>
      </c>
      <c r="C27" s="307"/>
      <c r="D27" s="60">
        <v>0</v>
      </c>
      <c r="E27" s="309">
        <v>0</v>
      </c>
    </row>
    <row r="28" spans="2:5" s="574" customFormat="1" ht="10.5" hidden="1" customHeight="1">
      <c r="B28" s="308" t="s">
        <v>214</v>
      </c>
      <c r="C28" s="307"/>
      <c r="D28" s="60">
        <v>0</v>
      </c>
      <c r="E28" s="309">
        <v>0</v>
      </c>
    </row>
    <row r="29" spans="2:5" s="574" customFormat="1" ht="10.5" hidden="1" customHeight="1">
      <c r="B29" s="308" t="s">
        <v>215</v>
      </c>
      <c r="C29" s="307"/>
      <c r="D29" s="60">
        <v>0</v>
      </c>
      <c r="E29" s="309">
        <v>0</v>
      </c>
    </row>
    <row r="30" spans="2:5" s="574" customFormat="1" ht="10.5" hidden="1" customHeight="1">
      <c r="B30" s="308" t="s">
        <v>216</v>
      </c>
      <c r="C30" s="307"/>
      <c r="D30" s="60">
        <v>0</v>
      </c>
      <c r="E30" s="309">
        <v>0</v>
      </c>
    </row>
    <row r="31" spans="2:5" s="574" customFormat="1" ht="10.5" hidden="1" customHeight="1">
      <c r="B31" s="308" t="s">
        <v>217</v>
      </c>
      <c r="C31" s="307"/>
      <c r="D31" s="60"/>
      <c r="E31" s="309"/>
    </row>
    <row r="32" spans="2:5" s="574" customFormat="1" ht="10.5" hidden="1" customHeight="1">
      <c r="B32" s="308" t="s">
        <v>218</v>
      </c>
      <c r="C32" s="307"/>
      <c r="D32" s="60"/>
      <c r="E32" s="309"/>
    </row>
    <row r="33" spans="2:5" s="574" customFormat="1" ht="10.5" hidden="1" customHeight="1">
      <c r="B33" s="308" t="s">
        <v>140</v>
      </c>
      <c r="C33" s="307"/>
      <c r="D33" s="60"/>
      <c r="E33" s="309"/>
    </row>
    <row r="34" spans="2:5" s="574" customFormat="1" ht="15.75" customHeight="1" thickBot="1">
      <c r="B34" s="308" t="s">
        <v>467</v>
      </c>
      <c r="C34" s="307"/>
      <c r="D34" s="1266">
        <v>622475</v>
      </c>
      <c r="E34" s="1266">
        <v>24548806</v>
      </c>
    </row>
    <row r="35" spans="2:5" s="574" customFormat="1" ht="16.5" customHeight="1" thickBot="1">
      <c r="B35" s="308" t="s">
        <v>468</v>
      </c>
      <c r="C35" s="307"/>
      <c r="D35" s="1266">
        <v>-112299077</v>
      </c>
      <c r="E35" s="1266">
        <v>-113173475</v>
      </c>
    </row>
    <row r="36" spans="2:5" s="574" customFormat="1" ht="10.5" hidden="1" customHeight="1">
      <c r="B36" s="308" t="s">
        <v>219</v>
      </c>
      <c r="C36" s="307"/>
      <c r="D36" s="1266">
        <v>-678500</v>
      </c>
      <c r="E36" s="1266">
        <v>-889173</v>
      </c>
    </row>
    <row r="37" spans="2:5" s="574" customFormat="1" ht="15.75" customHeight="1" thickBot="1">
      <c r="B37" s="308" t="s">
        <v>469</v>
      </c>
      <c r="C37" s="307"/>
      <c r="D37" s="1266">
        <v>402982</v>
      </c>
      <c r="E37" s="1266">
        <v>153645</v>
      </c>
    </row>
    <row r="38" spans="2:5" s="574" customFormat="1" ht="10.5" hidden="1" customHeight="1">
      <c r="B38" s="308" t="s">
        <v>220</v>
      </c>
      <c r="C38" s="307"/>
      <c r="D38" s="1266">
        <v>-1876838</v>
      </c>
      <c r="E38" s="1266">
        <v>-3820405</v>
      </c>
    </row>
    <row r="39" spans="2:5" s="574" customFormat="1" ht="10.5" hidden="1" customHeight="1">
      <c r="B39" s="308" t="s">
        <v>221</v>
      </c>
      <c r="C39" s="307"/>
      <c r="D39" s="60"/>
      <c r="E39" s="309"/>
    </row>
    <row r="40" spans="2:5" s="574" customFormat="1" ht="10.5" hidden="1" customHeight="1">
      <c r="B40" s="308" t="s">
        <v>222</v>
      </c>
      <c r="C40" s="307"/>
      <c r="D40" s="60"/>
      <c r="E40" s="309"/>
    </row>
    <row r="41" spans="2:5" s="574" customFormat="1" ht="10.5" hidden="1" customHeight="1">
      <c r="B41" s="308" t="s">
        <v>223</v>
      </c>
      <c r="C41" s="307"/>
      <c r="D41" s="60"/>
      <c r="E41" s="309"/>
    </row>
    <row r="42" spans="2:5" s="574" customFormat="1" ht="10.5" hidden="1" customHeight="1">
      <c r="B42" s="308" t="s">
        <v>224</v>
      </c>
      <c r="C42" s="307"/>
      <c r="D42" s="60"/>
      <c r="E42" s="309"/>
    </row>
    <row r="43" spans="2:5" s="574" customFormat="1" ht="21" hidden="1" customHeight="1">
      <c r="B43" s="308" t="s">
        <v>225</v>
      </c>
      <c r="C43" s="307"/>
      <c r="D43" s="60"/>
      <c r="E43" s="309"/>
    </row>
    <row r="44" spans="2:5" s="574" customFormat="1" ht="21" hidden="1" customHeight="1">
      <c r="B44" s="308" t="s">
        <v>226</v>
      </c>
      <c r="C44" s="307"/>
      <c r="D44" s="60"/>
      <c r="E44" s="309"/>
    </row>
    <row r="45" spans="2:5" s="574" customFormat="1" ht="10.5" hidden="1" customHeight="1">
      <c r="B45" s="308" t="s">
        <v>227</v>
      </c>
      <c r="C45" s="307"/>
      <c r="D45" s="60"/>
      <c r="E45" s="309"/>
    </row>
    <row r="46" spans="2:5" s="574" customFormat="1" ht="10.5" hidden="1" customHeight="1">
      <c r="B46" s="308" t="s">
        <v>34</v>
      </c>
      <c r="C46" s="307"/>
      <c r="D46" s="60"/>
      <c r="E46" s="309"/>
    </row>
    <row r="47" spans="2:5" s="574" customFormat="1" ht="10.5" hidden="1" customHeight="1">
      <c r="B47" s="308" t="s">
        <v>33</v>
      </c>
      <c r="C47" s="307"/>
      <c r="D47" s="60"/>
      <c r="E47" s="309"/>
    </row>
    <row r="48" spans="2:5" s="574" customFormat="1" ht="17.25" customHeight="1">
      <c r="B48" s="308" t="s">
        <v>463</v>
      </c>
      <c r="C48" s="307"/>
      <c r="D48" s="60">
        <v>402982</v>
      </c>
      <c r="E48" s="309">
        <v>153645</v>
      </c>
    </row>
    <row r="49" spans="2:5" s="574" customFormat="1" ht="10.5" hidden="1" customHeight="1">
      <c r="B49" s="308" t="s">
        <v>228</v>
      </c>
      <c r="C49" s="307"/>
      <c r="D49" s="60"/>
      <c r="E49" s="309"/>
    </row>
    <row r="50" spans="2:5" s="574" customFormat="1" ht="10.5" hidden="1" customHeight="1">
      <c r="B50" s="308" t="s">
        <v>229</v>
      </c>
      <c r="C50" s="307"/>
      <c r="D50" s="60"/>
      <c r="E50" s="309"/>
    </row>
    <row r="51" spans="2:5" s="574" customFormat="1" ht="15" customHeight="1">
      <c r="B51" s="308" t="s">
        <v>470</v>
      </c>
      <c r="C51" s="307"/>
      <c r="D51" s="60">
        <v>-1876838</v>
      </c>
      <c r="E51" s="309">
        <v>-3820405</v>
      </c>
    </row>
    <row r="52" spans="2:5" s="574" customFormat="1" ht="16.5" customHeight="1">
      <c r="B52" s="564" t="s">
        <v>471</v>
      </c>
      <c r="C52" s="565"/>
      <c r="D52" s="566">
        <v>-113828958</v>
      </c>
      <c r="E52" s="572">
        <v>-93180602</v>
      </c>
    </row>
    <row r="53" spans="2:5" s="574" customFormat="1" ht="21" hidden="1" customHeight="1">
      <c r="B53" s="308" t="s">
        <v>230</v>
      </c>
      <c r="C53" s="307"/>
      <c r="D53" s="60">
        <v>0</v>
      </c>
      <c r="E53" s="309"/>
    </row>
    <row r="54" spans="2:5" s="574" customFormat="1" ht="21" hidden="1" customHeight="1">
      <c r="B54" s="308" t="s">
        <v>231</v>
      </c>
      <c r="C54" s="307"/>
      <c r="D54" s="60">
        <v>0</v>
      </c>
      <c r="E54" s="309"/>
    </row>
    <row r="55" spans="2:5" s="574" customFormat="1" ht="10.5" hidden="1" customHeight="1">
      <c r="B55" s="308" t="s">
        <v>232</v>
      </c>
      <c r="C55" s="307"/>
      <c r="D55" s="60">
        <v>0</v>
      </c>
      <c r="E55" s="309">
        <v>0</v>
      </c>
    </row>
    <row r="56" spans="2:5" s="574" customFormat="1" ht="10.5" hidden="1" customHeight="1">
      <c r="B56" s="308" t="s">
        <v>233</v>
      </c>
      <c r="C56" s="307"/>
      <c r="D56" s="60">
        <v>0</v>
      </c>
      <c r="E56" s="309">
        <v>0</v>
      </c>
    </row>
    <row r="57" spans="2:5" s="574" customFormat="1" ht="10.5" hidden="1" customHeight="1">
      <c r="B57" s="308" t="s">
        <v>234</v>
      </c>
      <c r="C57" s="307"/>
      <c r="D57" s="60">
        <v>0</v>
      </c>
      <c r="E57" s="309">
        <v>0</v>
      </c>
    </row>
    <row r="58" spans="2:5" s="574" customFormat="1" ht="10.5" hidden="1" customHeight="1">
      <c r="B58" s="308" t="s">
        <v>235</v>
      </c>
      <c r="C58" s="307"/>
      <c r="D58" s="60">
        <v>0</v>
      </c>
      <c r="E58" s="309">
        <v>0</v>
      </c>
    </row>
    <row r="59" spans="2:5" s="574" customFormat="1" ht="16.5" customHeight="1">
      <c r="B59" s="308" t="s">
        <v>472</v>
      </c>
      <c r="C59" s="307"/>
      <c r="D59" s="60">
        <v>43604119</v>
      </c>
      <c r="E59" s="309">
        <v>99531219</v>
      </c>
    </row>
    <row r="60" spans="2:5" s="574" customFormat="1" ht="16.5" customHeight="1">
      <c r="B60" s="308" t="s">
        <v>473</v>
      </c>
      <c r="C60" s="307"/>
      <c r="D60" s="60">
        <v>67841887</v>
      </c>
      <c r="E60" s="309">
        <v>1573312</v>
      </c>
    </row>
    <row r="61" spans="2:5" s="574" customFormat="1" ht="15.75" customHeight="1">
      <c r="B61" s="564" t="s">
        <v>474</v>
      </c>
      <c r="C61" s="565"/>
      <c r="D61" s="566">
        <v>111446006</v>
      </c>
      <c r="E61" s="572">
        <v>101104531</v>
      </c>
    </row>
    <row r="62" spans="2:5" s="574" customFormat="1" ht="10.5" hidden="1" customHeight="1">
      <c r="B62" s="308" t="s">
        <v>236</v>
      </c>
      <c r="C62" s="307"/>
      <c r="D62" s="60">
        <v>0</v>
      </c>
      <c r="E62" s="309">
        <v>0</v>
      </c>
    </row>
    <row r="63" spans="2:5" s="574" customFormat="1" ht="15" customHeight="1" thickBot="1">
      <c r="B63" s="308" t="s">
        <v>475</v>
      </c>
      <c r="C63" s="307"/>
      <c r="D63" s="1266">
        <v>-115692132</v>
      </c>
      <c r="E63" s="1266">
        <v>-75455795</v>
      </c>
    </row>
    <row r="64" spans="2:5" s="574" customFormat="1" ht="10.5" hidden="1" customHeight="1">
      <c r="B64" s="308" t="s">
        <v>237</v>
      </c>
      <c r="C64" s="307"/>
      <c r="D64" s="60"/>
      <c r="E64" s="309"/>
    </row>
    <row r="65" spans="2:5" s="574" customFormat="1" ht="10.5" hidden="1" customHeight="1">
      <c r="B65" s="308" t="s">
        <v>238</v>
      </c>
      <c r="C65" s="307"/>
      <c r="D65" s="60"/>
      <c r="E65" s="309"/>
    </row>
    <row r="66" spans="2:5" s="574" customFormat="1" ht="10.5" hidden="1" customHeight="1">
      <c r="B66" s="308" t="s">
        <v>222</v>
      </c>
      <c r="C66" s="307"/>
      <c r="D66" s="60"/>
      <c r="E66" s="309"/>
    </row>
    <row r="67" spans="2:5" s="574" customFormat="1" ht="15" customHeight="1">
      <c r="B67" s="308" t="s">
        <v>476</v>
      </c>
      <c r="C67" s="307"/>
      <c r="D67" s="60">
        <v>-141462187</v>
      </c>
      <c r="E67" s="309">
        <v>-134644071</v>
      </c>
    </row>
    <row r="68" spans="2:5" s="574" customFormat="1" ht="10.5" hidden="1" customHeight="1">
      <c r="B68" s="308" t="s">
        <v>34</v>
      </c>
      <c r="C68" s="307"/>
      <c r="D68" s="60"/>
      <c r="E68" s="309"/>
    </row>
    <row r="69" spans="2:5" s="574" customFormat="1" ht="10.5" hidden="1" customHeight="1">
      <c r="B69" s="308" t="s">
        <v>228</v>
      </c>
      <c r="C69" s="307"/>
      <c r="D69" s="60"/>
      <c r="E69" s="309"/>
    </row>
    <row r="70" spans="2:5" s="574" customFormat="1" ht="10.5" hidden="1" customHeight="1">
      <c r="B70" s="308" t="s">
        <v>54</v>
      </c>
      <c r="C70" s="307"/>
      <c r="D70" s="60"/>
      <c r="E70" s="309"/>
    </row>
    <row r="71" spans="2:5" s="574" customFormat="1" ht="15" customHeight="1">
      <c r="B71" s="564" t="s">
        <v>477</v>
      </c>
      <c r="C71" s="568"/>
      <c r="D71" s="569">
        <v>-148117866</v>
      </c>
      <c r="E71" s="570">
        <v>-108995335</v>
      </c>
    </row>
    <row r="72" spans="2:5" s="574" customFormat="1" ht="21" hidden="1" customHeight="1">
      <c r="B72" s="564" t="s">
        <v>191</v>
      </c>
      <c r="C72" s="568"/>
      <c r="D72" s="569">
        <v>-46068103</v>
      </c>
      <c r="E72" s="570">
        <v>31922914</v>
      </c>
    </row>
    <row r="73" spans="2:5" s="574" customFormat="1" ht="21" hidden="1" customHeight="1">
      <c r="B73" s="577" t="s">
        <v>239</v>
      </c>
      <c r="C73" s="565"/>
      <c r="D73" s="578">
        <v>0</v>
      </c>
      <c r="E73" s="579">
        <v>0</v>
      </c>
    </row>
    <row r="74" spans="2:5" s="574" customFormat="1" ht="21" hidden="1" customHeight="1">
      <c r="B74" s="580" t="s">
        <v>239</v>
      </c>
      <c r="C74" s="565"/>
      <c r="D74" s="578">
        <v>0</v>
      </c>
      <c r="E74" s="579">
        <v>0</v>
      </c>
    </row>
    <row r="75" spans="2:5" s="574" customFormat="1" ht="16.5" customHeight="1" thickBot="1">
      <c r="B75" s="564" t="s">
        <v>478</v>
      </c>
      <c r="C75" s="568"/>
      <c r="D75" s="1267">
        <v>-46068103</v>
      </c>
      <c r="E75" s="1267">
        <v>31922914</v>
      </c>
    </row>
    <row r="76" spans="2:5" s="574" customFormat="1" ht="15" customHeight="1" thickBot="1">
      <c r="B76" s="308" t="s">
        <v>479</v>
      </c>
      <c r="C76" s="307"/>
      <c r="D76" s="1266">
        <v>64876443</v>
      </c>
      <c r="E76" s="1266">
        <v>32953529</v>
      </c>
    </row>
    <row r="77" spans="2:5" s="574" customFormat="1" ht="15.75" customHeight="1" thickBot="1">
      <c r="B77" s="567" t="s">
        <v>480</v>
      </c>
      <c r="C77" s="571">
        <v>7</v>
      </c>
      <c r="D77" s="1267">
        <v>18808340</v>
      </c>
      <c r="E77" s="1267">
        <v>64876443</v>
      </c>
    </row>
    <row r="78" spans="2:5">
      <c r="D78" s="575"/>
      <c r="E78" s="575"/>
    </row>
    <row r="79" spans="2:5">
      <c r="D79" s="581"/>
      <c r="E79" s="581"/>
    </row>
    <row r="80" spans="2:5">
      <c r="D80" s="576"/>
      <c r="E80" s="4"/>
    </row>
    <row r="81" spans="3:5">
      <c r="D81" s="797"/>
      <c r="E81" s="797"/>
    </row>
    <row r="82" spans="3:5">
      <c r="C82" s="3"/>
      <c r="D82" s="3"/>
      <c r="E82" s="4"/>
    </row>
    <row r="87" spans="3:5">
      <c r="D87" s="797"/>
    </row>
    <row r="88" spans="3:5">
      <c r="D88" s="797"/>
    </row>
    <row r="90" spans="3:5">
      <c r="D90" s="797"/>
    </row>
    <row r="94" spans="3:5">
      <c r="D94" s="797"/>
    </row>
    <row r="95" spans="3:5">
      <c r="D95" s="797"/>
    </row>
    <row r="96" spans="3:5">
      <c r="D96" s="797"/>
    </row>
  </sheetData>
  <mergeCells count="2">
    <mergeCell ref="B2:B3"/>
    <mergeCell ref="C2:C3"/>
  </mergeCells>
  <pageMargins left="0.70866141732283472" right="0.70866141732283472" top="0.74803149606299213" bottom="0.74803149606299213" header="0.31496062992125984" footer="0.31496062992125984"/>
  <pageSetup scale="9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2D050"/>
  </sheetPr>
  <dimension ref="A1:G30"/>
  <sheetViews>
    <sheetView showGridLines="0" workbookViewId="0">
      <selection activeCell="E16" sqref="E16"/>
    </sheetView>
  </sheetViews>
  <sheetFormatPr baseColWidth="10" defaultColWidth="11.42578125" defaultRowHeight="10.5"/>
  <cols>
    <col min="1" max="1" width="11.42578125" style="103"/>
    <col min="2" max="2" width="59" style="103" customWidth="1"/>
    <col min="3" max="3" width="5.85546875" style="103" customWidth="1"/>
    <col min="4" max="5" width="13.7109375" style="103" customWidth="1"/>
    <col min="6" max="7" width="13.7109375" style="103" hidden="1" customWidth="1"/>
    <col min="8" max="16384" width="11.42578125" style="103"/>
  </cols>
  <sheetData>
    <row r="1" spans="1:7" ht="11.25" thickBot="1">
      <c r="A1" s="5"/>
      <c r="B1" s="5"/>
    </row>
    <row r="2" spans="1:7" ht="33" customHeight="1" thickBot="1">
      <c r="B2" s="1087" t="s">
        <v>432</v>
      </c>
      <c r="C2" s="1088"/>
      <c r="D2" s="1089">
        <v>43100</v>
      </c>
      <c r="E2" s="1089">
        <v>42735</v>
      </c>
      <c r="F2" s="1090" t="s">
        <v>291</v>
      </c>
      <c r="G2" s="1091" t="s">
        <v>292</v>
      </c>
    </row>
    <row r="3" spans="1:7" ht="21" customHeight="1" thickBot="1">
      <c r="B3" s="1086" t="s">
        <v>1053</v>
      </c>
      <c r="C3" s="1092" t="s">
        <v>375</v>
      </c>
      <c r="D3" s="1055">
        <v>139620280.12199998</v>
      </c>
      <c r="E3" s="1055">
        <v>150575666</v>
      </c>
      <c r="F3" s="1055">
        <v>26408874</v>
      </c>
      <c r="G3" s="1056">
        <v>26086773</v>
      </c>
    </row>
    <row r="4" spans="1:7" ht="21" customHeight="1">
      <c r="B4" s="315" t="s">
        <v>1054</v>
      </c>
      <c r="C4" s="1092" t="s">
        <v>375</v>
      </c>
      <c r="D4" s="227">
        <v>139620280</v>
      </c>
      <c r="E4" s="227">
        <v>150575666</v>
      </c>
      <c r="F4" s="227">
        <v>26408874</v>
      </c>
      <c r="G4" s="228">
        <v>26086773</v>
      </c>
    </row>
    <row r="5" spans="1:7" ht="21" customHeight="1" thickBot="1">
      <c r="B5" s="134" t="s">
        <v>1055</v>
      </c>
      <c r="C5" s="1094"/>
      <c r="D5" s="1057">
        <v>6118965160</v>
      </c>
      <c r="E5" s="1057">
        <v>6118965160</v>
      </c>
      <c r="F5" s="1057">
        <v>6118965160</v>
      </c>
      <c r="G5" s="1058">
        <v>6118965160</v>
      </c>
    </row>
    <row r="6" spans="1:7" ht="21" customHeight="1" thickBot="1">
      <c r="B6" s="950" t="s">
        <v>432</v>
      </c>
      <c r="C6" s="1093" t="s">
        <v>0</v>
      </c>
      <c r="D6" s="1052">
        <v>22.81762952904278</v>
      </c>
      <c r="E6" s="1052">
        <v>24.608028001911357</v>
      </c>
      <c r="F6" s="1053">
        <v>4.3159052731066705</v>
      </c>
      <c r="G6" s="1054">
        <v>4.2632654898136408</v>
      </c>
    </row>
    <row r="10" spans="1:7">
      <c r="D10" s="229"/>
      <c r="E10" s="229"/>
      <c r="F10" s="229"/>
      <c r="G10" s="229"/>
    </row>
    <row r="11" spans="1:7">
      <c r="D11" s="229"/>
      <c r="E11" s="229"/>
      <c r="F11" s="229"/>
      <c r="G11" s="229"/>
    </row>
    <row r="13" spans="1:7" ht="20.25" customHeight="1"/>
    <row r="14" spans="1:7" ht="20.25" customHeight="1"/>
    <row r="16" spans="1:7" ht="20.25" customHeight="1"/>
    <row r="17" ht="20.25" customHeight="1"/>
    <row r="18" ht="20.25" customHeight="1"/>
    <row r="19" ht="20.25" customHeight="1"/>
    <row r="20" ht="20.25" customHeight="1"/>
    <row r="22" ht="20.25" customHeight="1"/>
    <row r="23" ht="20.25" customHeight="1"/>
    <row r="30" hidden="1"/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92D050"/>
  </sheetPr>
  <dimension ref="A1:F62"/>
  <sheetViews>
    <sheetView showGridLines="0" topLeftCell="A31" workbookViewId="0">
      <selection activeCell="F42" sqref="F42"/>
    </sheetView>
  </sheetViews>
  <sheetFormatPr baseColWidth="10" defaultColWidth="11.42578125" defaultRowHeight="10.5"/>
  <cols>
    <col min="1" max="1" width="11.42578125" style="300"/>
    <col min="2" max="2" width="59.7109375" style="300" bestFit="1" customWidth="1"/>
    <col min="3" max="6" width="13.7109375" style="300" customWidth="1"/>
    <col min="7" max="16384" width="11.42578125" style="300"/>
  </cols>
  <sheetData>
    <row r="1" spans="1:6" ht="15" thickBot="1">
      <c r="A1" s="623" t="s">
        <v>72</v>
      </c>
      <c r="B1" s="5"/>
      <c r="E1" s="311"/>
    </row>
    <row r="2" spans="1:6" ht="11.25" thickBot="1">
      <c r="A2" s="5"/>
    </row>
    <row r="3" spans="1:6" s="671" customFormat="1" ht="14.1" customHeight="1">
      <c r="B3" s="1459" t="s">
        <v>1056</v>
      </c>
      <c r="C3" s="1490">
        <v>43100</v>
      </c>
      <c r="D3" s="1490"/>
      <c r="E3" s="1490">
        <v>42735</v>
      </c>
      <c r="F3" s="1491"/>
    </row>
    <row r="4" spans="1:6" s="671" customFormat="1" ht="14.1" customHeight="1">
      <c r="B4" s="1492"/>
      <c r="C4" s="482" t="s">
        <v>1070</v>
      </c>
      <c r="D4" s="482" t="s">
        <v>1123</v>
      </c>
      <c r="E4" s="482" t="s">
        <v>1070</v>
      </c>
      <c r="F4" s="556" t="s">
        <v>1071</v>
      </c>
    </row>
    <row r="5" spans="1:6" s="671" customFormat="1" ht="14.1" customHeight="1">
      <c r="B5" s="1460"/>
      <c r="C5" s="483" t="s">
        <v>375</v>
      </c>
      <c r="D5" s="483" t="s">
        <v>375</v>
      </c>
      <c r="E5" s="483" t="s">
        <v>375</v>
      </c>
      <c r="F5" s="483" t="s">
        <v>375</v>
      </c>
    </row>
    <row r="6" spans="1:6" ht="18" customHeight="1">
      <c r="B6" s="557" t="s">
        <v>1057</v>
      </c>
      <c r="C6" s="800">
        <v>484300578</v>
      </c>
      <c r="D6" s="800">
        <v>25239999</v>
      </c>
      <c r="E6" s="800">
        <v>469116411</v>
      </c>
      <c r="F6" s="801">
        <v>23133234</v>
      </c>
    </row>
    <row r="7" spans="1:6" ht="18" customHeight="1">
      <c r="B7" s="557" t="s">
        <v>1058</v>
      </c>
      <c r="C7" s="800">
        <v>989298</v>
      </c>
      <c r="D7" s="800">
        <v>4314127</v>
      </c>
      <c r="E7" s="800">
        <v>782634</v>
      </c>
      <c r="F7" s="801">
        <v>4074938</v>
      </c>
    </row>
    <row r="8" spans="1:6" ht="18" customHeight="1">
      <c r="B8" s="887" t="s">
        <v>1059</v>
      </c>
      <c r="C8" s="888">
        <v>-25086612</v>
      </c>
      <c r="D8" s="888">
        <v>-10043948</v>
      </c>
      <c r="E8" s="888">
        <v>-23152734</v>
      </c>
      <c r="F8" s="889">
        <v>-10503558</v>
      </c>
    </row>
    <row r="9" spans="1:6" ht="18" customHeight="1">
      <c r="B9" s="557" t="s">
        <v>1060</v>
      </c>
      <c r="C9" s="800">
        <v>-48419753</v>
      </c>
      <c r="D9" s="800">
        <v>-7230674</v>
      </c>
      <c r="E9" s="800">
        <v>-46968101</v>
      </c>
      <c r="F9" s="801">
        <v>-6711269</v>
      </c>
    </row>
    <row r="10" spans="1:6" ht="18" customHeight="1">
      <c r="B10" s="557" t="s">
        <v>1061</v>
      </c>
      <c r="C10" s="800">
        <v>-118800873</v>
      </c>
      <c r="D10" s="800">
        <v>-6657188</v>
      </c>
      <c r="E10" s="800">
        <v>-111898151</v>
      </c>
      <c r="F10" s="801">
        <v>-6332311</v>
      </c>
    </row>
    <row r="11" spans="1:6" ht="18" customHeight="1">
      <c r="B11" s="557" t="s">
        <v>1062</v>
      </c>
      <c r="C11" s="800">
        <v>-73722846</v>
      </c>
      <c r="D11" s="800">
        <v>-699021</v>
      </c>
      <c r="E11" s="800">
        <v>-66318416</v>
      </c>
      <c r="F11" s="801">
        <v>-719000</v>
      </c>
    </row>
    <row r="12" spans="1:6" ht="18" customHeight="1">
      <c r="B12" s="557" t="s">
        <v>1063</v>
      </c>
      <c r="C12" s="800">
        <v>2306663</v>
      </c>
      <c r="D12" s="800">
        <v>329304</v>
      </c>
      <c r="E12" s="800">
        <v>16728956</v>
      </c>
      <c r="F12" s="801">
        <v>-2131435</v>
      </c>
    </row>
    <row r="13" spans="1:6" ht="18" customHeight="1">
      <c r="B13" s="557" t="s">
        <v>420</v>
      </c>
      <c r="C13" s="800">
        <v>5928429</v>
      </c>
      <c r="D13" s="800">
        <v>224228</v>
      </c>
      <c r="E13" s="800">
        <v>6366834</v>
      </c>
      <c r="F13" s="801">
        <v>223193</v>
      </c>
    </row>
    <row r="14" spans="1:6" ht="18" customHeight="1">
      <c r="B14" s="557" t="s">
        <v>421</v>
      </c>
      <c r="C14" s="800">
        <v>-31125774</v>
      </c>
      <c r="D14" s="800">
        <v>-86145</v>
      </c>
      <c r="E14" s="800">
        <v>-27106024</v>
      </c>
      <c r="F14" s="801">
        <v>-127580</v>
      </c>
    </row>
    <row r="15" spans="1:6" ht="18" customHeight="1">
      <c r="B15" s="557" t="s">
        <v>1064</v>
      </c>
      <c r="C15" s="800">
        <v>-11958387</v>
      </c>
      <c r="D15" s="800">
        <v>21474</v>
      </c>
      <c r="E15" s="800">
        <v>-20198764</v>
      </c>
      <c r="F15" s="801">
        <v>21064</v>
      </c>
    </row>
    <row r="16" spans="1:6" ht="18" customHeight="1">
      <c r="B16" s="557" t="s">
        <v>1065</v>
      </c>
      <c r="C16" s="800">
        <v>-45056455</v>
      </c>
      <c r="D16" s="800">
        <v>-1284170</v>
      </c>
      <c r="E16" s="800">
        <v>-43242225</v>
      </c>
      <c r="F16" s="801">
        <v>-200236</v>
      </c>
    </row>
    <row r="17" spans="2:6" ht="18" customHeight="1">
      <c r="B17" s="558" t="s">
        <v>1066</v>
      </c>
      <c r="C17" s="802">
        <v>139354268</v>
      </c>
      <c r="D17" s="802">
        <v>4127986</v>
      </c>
      <c r="E17" s="802">
        <v>154110419</v>
      </c>
      <c r="F17" s="803">
        <v>727040</v>
      </c>
    </row>
    <row r="18" spans="2:6" ht="18" customHeight="1">
      <c r="B18" s="891" t="s">
        <v>1067</v>
      </c>
      <c r="C18" s="892">
        <v>135492294.66600001</v>
      </c>
      <c r="D18" s="892">
        <v>4127986</v>
      </c>
      <c r="E18" s="892">
        <v>149848626</v>
      </c>
      <c r="F18" s="893">
        <v>727040</v>
      </c>
    </row>
    <row r="19" spans="2:6" ht="18" customHeight="1" thickBot="1">
      <c r="B19" s="559" t="s">
        <v>1068</v>
      </c>
      <c r="C19" s="804">
        <v>3861973.3339999998</v>
      </c>
      <c r="D19" s="804">
        <v>0</v>
      </c>
      <c r="E19" s="804">
        <v>4261793</v>
      </c>
      <c r="F19" s="805">
        <v>0</v>
      </c>
    </row>
    <row r="20" spans="2:6">
      <c r="B20" s="232"/>
      <c r="C20" s="233"/>
      <c r="D20" s="233"/>
      <c r="E20" s="234"/>
      <c r="F20" s="234"/>
    </row>
    <row r="21" spans="2:6" ht="11.25" thickBot="1">
      <c r="C21" s="311"/>
    </row>
    <row r="22" spans="2:6" s="671" customFormat="1" ht="14.1" customHeight="1">
      <c r="B22" s="1493" t="s">
        <v>1069</v>
      </c>
      <c r="C22" s="1490">
        <v>43100</v>
      </c>
      <c r="D22" s="1490"/>
      <c r="E22" s="1490">
        <v>42735</v>
      </c>
      <c r="F22" s="1491"/>
    </row>
    <row r="23" spans="2:6" ht="14.1" customHeight="1">
      <c r="B23" s="1494"/>
      <c r="C23" s="683" t="s">
        <v>1070</v>
      </c>
      <c r="D23" s="683" t="s">
        <v>1071</v>
      </c>
      <c r="E23" s="683" t="s">
        <v>1070</v>
      </c>
      <c r="F23" s="684" t="s">
        <v>1071</v>
      </c>
    </row>
    <row r="24" spans="2:6" ht="14.1" customHeight="1">
      <c r="B24" s="1495"/>
      <c r="C24" s="483" t="s">
        <v>375</v>
      </c>
      <c r="D24" s="483" t="s">
        <v>375</v>
      </c>
      <c r="E24" s="483" t="s">
        <v>375</v>
      </c>
      <c r="F24" s="483" t="s">
        <v>375</v>
      </c>
    </row>
    <row r="25" spans="2:6" ht="18" customHeight="1">
      <c r="B25" s="674" t="s">
        <v>582</v>
      </c>
      <c r="C25" s="675">
        <v>142790325</v>
      </c>
      <c r="D25" s="675">
        <v>14731411</v>
      </c>
      <c r="E25" s="675">
        <v>172864658</v>
      </c>
      <c r="F25" s="676">
        <v>13158165</v>
      </c>
    </row>
    <row r="26" spans="2:6" ht="18" customHeight="1">
      <c r="B26" s="674" t="s">
        <v>583</v>
      </c>
      <c r="C26" s="675">
        <v>1626875139</v>
      </c>
      <c r="D26" s="675">
        <v>20251891</v>
      </c>
      <c r="E26" s="675">
        <v>1575986816</v>
      </c>
      <c r="F26" s="676">
        <v>15034226</v>
      </c>
    </row>
    <row r="27" spans="2:6" ht="18" customHeight="1">
      <c r="B27" s="677" t="s">
        <v>1072</v>
      </c>
      <c r="C27" s="678">
        <v>1769665464</v>
      </c>
      <c r="D27" s="678">
        <v>34983302</v>
      </c>
      <c r="E27" s="678">
        <v>1748851474</v>
      </c>
      <c r="F27" s="679">
        <v>28192391</v>
      </c>
    </row>
    <row r="28" spans="2:6" ht="18" customHeight="1">
      <c r="B28" s="674" t="s">
        <v>584</v>
      </c>
      <c r="C28" s="675">
        <v>230408065</v>
      </c>
      <c r="D28" s="675">
        <v>14472469</v>
      </c>
      <c r="E28" s="675">
        <v>208250144</v>
      </c>
      <c r="F28" s="676">
        <v>8905636</v>
      </c>
    </row>
    <row r="29" spans="2:6" ht="18" customHeight="1">
      <c r="B29" s="674" t="s">
        <v>585</v>
      </c>
      <c r="C29" s="675">
        <v>866317420</v>
      </c>
      <c r="D29" s="675">
        <v>151337</v>
      </c>
      <c r="E29" s="675">
        <v>872883250</v>
      </c>
      <c r="F29" s="676">
        <v>122410</v>
      </c>
    </row>
    <row r="30" spans="2:6" ht="18" customHeight="1">
      <c r="B30" s="674" t="s">
        <v>414</v>
      </c>
      <c r="C30" s="675">
        <v>622271278</v>
      </c>
      <c r="D30" s="675">
        <v>20359496</v>
      </c>
      <c r="E30" s="675">
        <v>614992835</v>
      </c>
      <c r="F30" s="676">
        <v>19164345</v>
      </c>
    </row>
    <row r="31" spans="2:6" ht="18" customHeight="1">
      <c r="B31" s="674" t="s">
        <v>1073</v>
      </c>
      <c r="C31" s="675">
        <v>50668701</v>
      </c>
      <c r="D31" s="675">
        <v>0</v>
      </c>
      <c r="E31" s="675">
        <v>52725245</v>
      </c>
      <c r="F31" s="676">
        <v>0</v>
      </c>
    </row>
    <row r="32" spans="2:6" ht="18" customHeight="1" thickBot="1">
      <c r="B32" s="680" t="s">
        <v>1074</v>
      </c>
      <c r="C32" s="681">
        <v>1769665464</v>
      </c>
      <c r="D32" s="681">
        <v>34983302</v>
      </c>
      <c r="E32" s="681">
        <v>1748851474</v>
      </c>
      <c r="F32" s="682">
        <v>28192391</v>
      </c>
    </row>
    <row r="33" spans="1:6">
      <c r="B33" s="232"/>
      <c r="C33" s="235"/>
      <c r="D33" s="235"/>
      <c r="E33" s="235"/>
      <c r="F33" s="235"/>
    </row>
    <row r="34" spans="1:6" ht="11.25" thickBot="1"/>
    <row r="35" spans="1:6">
      <c r="B35" s="1432" t="s">
        <v>1075</v>
      </c>
      <c r="C35" s="561">
        <v>43100</v>
      </c>
      <c r="D35" s="562">
        <v>42735</v>
      </c>
    </row>
    <row r="36" spans="1:6">
      <c r="B36" s="1433"/>
      <c r="C36" s="483" t="s">
        <v>375</v>
      </c>
      <c r="D36" s="483" t="s">
        <v>375</v>
      </c>
    </row>
    <row r="37" spans="1:6" ht="15">
      <c r="A37" s="300" t="s">
        <v>189</v>
      </c>
      <c r="B37" s="116" t="s">
        <v>1076</v>
      </c>
      <c r="C37" s="230">
        <v>514844001.41799998</v>
      </c>
      <c r="D37" s="768">
        <v>497353881</v>
      </c>
      <c r="E37"/>
      <c r="F37"/>
    </row>
    <row r="38" spans="1:6" ht="15">
      <c r="B38" s="116" t="s">
        <v>1077</v>
      </c>
      <c r="C38" s="132">
        <v>-5303424</v>
      </c>
      <c r="D38" s="769">
        <v>-5104236</v>
      </c>
      <c r="E38"/>
      <c r="F38"/>
    </row>
    <row r="39" spans="1:6" ht="15.75" thickBot="1">
      <c r="B39" s="366" t="s">
        <v>1078</v>
      </c>
      <c r="C39" s="367">
        <v>509540577.41799998</v>
      </c>
      <c r="D39" s="368">
        <f>SUM(D37:D38)</f>
        <v>492249645</v>
      </c>
      <c r="E39"/>
      <c r="F39"/>
    </row>
    <row r="40" spans="1:6" ht="15">
      <c r="B40" s="672"/>
      <c r="C40" s="673"/>
      <c r="D40" s="673"/>
      <c r="E40"/>
      <c r="F40"/>
    </row>
    <row r="41" spans="1:6" ht="15.75" thickBot="1">
      <c r="B41" s="672"/>
      <c r="C41" s="673"/>
      <c r="D41" s="672"/>
      <c r="E41"/>
      <c r="F41"/>
    </row>
    <row r="42" spans="1:6" ht="15">
      <c r="B42" s="1432" t="s">
        <v>1079</v>
      </c>
      <c r="C42" s="561">
        <v>43100</v>
      </c>
      <c r="D42" s="562">
        <v>42735</v>
      </c>
      <c r="E42"/>
      <c r="F42"/>
    </row>
    <row r="43" spans="1:6" ht="15">
      <c r="B43" s="1433"/>
      <c r="C43" s="483" t="s">
        <v>375</v>
      </c>
      <c r="D43" s="483" t="s">
        <v>375</v>
      </c>
      <c r="E43"/>
      <c r="F43"/>
    </row>
    <row r="44" spans="1:6" ht="15">
      <c r="B44" s="116" t="s">
        <v>1080</v>
      </c>
      <c r="C44" s="230">
        <v>143482254</v>
      </c>
      <c r="D44" s="231">
        <v>154837459</v>
      </c>
      <c r="E44"/>
      <c r="F44"/>
    </row>
    <row r="45" spans="1:6" ht="15">
      <c r="B45" s="116" t="s">
        <v>1081</v>
      </c>
      <c r="C45" s="117">
        <v>-3861974</v>
      </c>
      <c r="D45" s="118">
        <v>-4261793</v>
      </c>
      <c r="E45"/>
      <c r="F45"/>
    </row>
    <row r="46" spans="1:6" ht="15.75" thickBot="1">
      <c r="B46" s="366" t="s">
        <v>1082</v>
      </c>
      <c r="C46" s="367">
        <v>139620280</v>
      </c>
      <c r="D46" s="368">
        <v>150575666</v>
      </c>
      <c r="E46"/>
      <c r="F46"/>
    </row>
    <row r="48" spans="1:6" ht="11.25" thickBot="1"/>
    <row r="49" spans="2:6">
      <c r="B49" s="1432" t="s">
        <v>1083</v>
      </c>
      <c r="C49" s="561">
        <v>43100</v>
      </c>
      <c r="D49" s="562">
        <v>42735</v>
      </c>
    </row>
    <row r="50" spans="2:6">
      <c r="B50" s="1433"/>
      <c r="C50" s="483" t="s">
        <v>375</v>
      </c>
      <c r="D50" s="483" t="s">
        <v>375</v>
      </c>
    </row>
    <row r="51" spans="2:6">
      <c r="B51" s="219" t="s">
        <v>1084</v>
      </c>
      <c r="C51" s="132"/>
      <c r="D51" s="133"/>
    </row>
    <row r="52" spans="2:6">
      <c r="B52" s="116" t="s">
        <v>1085</v>
      </c>
      <c r="C52" s="132">
        <v>1804648766</v>
      </c>
      <c r="D52" s="133">
        <v>1777043865</v>
      </c>
      <c r="E52" s="311"/>
      <c r="F52" s="311"/>
    </row>
    <row r="53" spans="2:6" ht="15">
      <c r="B53" s="116" t="s">
        <v>1086</v>
      </c>
      <c r="C53" s="132">
        <v>-7768630</v>
      </c>
      <c r="D53" s="133">
        <v>-5224729</v>
      </c>
      <c r="E53"/>
      <c r="F53"/>
    </row>
    <row r="54" spans="2:6" ht="15">
      <c r="B54" s="484" t="s">
        <v>1087</v>
      </c>
      <c r="C54" s="477">
        <v>1796880136</v>
      </c>
      <c r="D54" s="485">
        <v>1771819136</v>
      </c>
      <c r="E54"/>
      <c r="F54"/>
    </row>
    <row r="55" spans="2:6" ht="15">
      <c r="B55" s="219" t="s">
        <v>1088</v>
      </c>
      <c r="C55" s="764"/>
      <c r="D55" s="765"/>
      <c r="E55"/>
      <c r="F55"/>
    </row>
    <row r="56" spans="2:6" ht="15">
      <c r="B56" s="763" t="s">
        <v>1089</v>
      </c>
      <c r="C56" s="132">
        <v>1111349291</v>
      </c>
      <c r="D56" s="133">
        <v>1090161440</v>
      </c>
      <c r="E56"/>
      <c r="F56"/>
    </row>
    <row r="57" spans="2:6" ht="15">
      <c r="B57" s="763" t="s">
        <v>1086</v>
      </c>
      <c r="C57" s="132">
        <v>-7768632</v>
      </c>
      <c r="D57" s="133">
        <v>-5224729</v>
      </c>
      <c r="E57"/>
      <c r="F57"/>
    </row>
    <row r="58" spans="2:6" ht="15">
      <c r="B58" s="484" t="s">
        <v>1090</v>
      </c>
      <c r="C58" s="766">
        <v>1103580659</v>
      </c>
      <c r="D58" s="767">
        <v>1084936711</v>
      </c>
      <c r="E58"/>
      <c r="F58"/>
    </row>
    <row r="59" spans="2:6" ht="15">
      <c r="B59" s="219" t="s">
        <v>1091</v>
      </c>
      <c r="C59" s="132"/>
      <c r="D59" s="133"/>
      <c r="E59"/>
      <c r="F59"/>
    </row>
    <row r="60" spans="2:6" ht="15">
      <c r="B60" s="116" t="s">
        <v>1092</v>
      </c>
      <c r="C60" s="132">
        <v>642630776</v>
      </c>
      <c r="D60" s="133">
        <v>634157180</v>
      </c>
      <c r="E60"/>
      <c r="F60"/>
    </row>
    <row r="61" spans="2:6" ht="15.75" thickBot="1">
      <c r="B61" s="366" t="s">
        <v>414</v>
      </c>
      <c r="C61" s="367">
        <v>642630776</v>
      </c>
      <c r="D61" s="368">
        <v>634157180</v>
      </c>
      <c r="E61"/>
      <c r="F61"/>
    </row>
    <row r="62" spans="2:6" ht="15">
      <c r="E62"/>
      <c r="F62"/>
    </row>
  </sheetData>
  <mergeCells count="9">
    <mergeCell ref="B49:B50"/>
    <mergeCell ref="C22:D22"/>
    <mergeCell ref="E22:F22"/>
    <mergeCell ref="C3:D3"/>
    <mergeCell ref="E3:F3"/>
    <mergeCell ref="B35:B36"/>
    <mergeCell ref="B42:B43"/>
    <mergeCell ref="B3:B5"/>
    <mergeCell ref="B22:B24"/>
  </mergeCells>
  <hyperlinks>
    <hyperlink ref="A1" location="Inicio!A1" display="Inicio"/>
  </hyperlink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2D050"/>
    <pageSetUpPr fitToPage="1"/>
  </sheetPr>
  <dimension ref="A2:F55"/>
  <sheetViews>
    <sheetView showGridLines="0" topLeftCell="A19" workbookViewId="0">
      <selection activeCell="B46" sqref="B46:C50"/>
    </sheetView>
  </sheetViews>
  <sheetFormatPr baseColWidth="10" defaultColWidth="11.42578125" defaultRowHeight="10.5"/>
  <cols>
    <col min="1" max="1" width="10.28515625" style="143" customWidth="1"/>
    <col min="2" max="2" width="41.140625" style="3" customWidth="1"/>
    <col min="3" max="4" width="13.7109375" style="3" customWidth="1"/>
    <col min="5" max="16384" width="11.42578125" style="3"/>
  </cols>
  <sheetData>
    <row r="2" spans="1:6">
      <c r="B2" s="41" t="s">
        <v>9</v>
      </c>
    </row>
    <row r="3" spans="1:6" ht="11.25" thickBot="1">
      <c r="B3" s="41"/>
    </row>
    <row r="4" spans="1:6" ht="14.1" customHeight="1">
      <c r="A4" s="142"/>
      <c r="B4" s="1496" t="s">
        <v>1093</v>
      </c>
      <c r="C4" s="317">
        <v>43100</v>
      </c>
      <c r="D4" s="318">
        <v>42735</v>
      </c>
    </row>
    <row r="5" spans="1:6" ht="14.1" customHeight="1">
      <c r="B5" s="1497"/>
      <c r="C5" s="478" t="s">
        <v>375</v>
      </c>
      <c r="D5" s="478" t="s">
        <v>375</v>
      </c>
    </row>
    <row r="6" spans="1:6" ht="18" customHeight="1">
      <c r="B6" s="116" t="s">
        <v>1100</v>
      </c>
      <c r="C6" s="129">
        <v>1709635</v>
      </c>
      <c r="D6" s="316">
        <v>8542</v>
      </c>
      <c r="E6" s="4"/>
      <c r="F6" s="4"/>
    </row>
    <row r="7" spans="1:6" ht="18" customHeight="1">
      <c r="B7" s="116" t="s">
        <v>1101</v>
      </c>
      <c r="C7" s="129">
        <v>57130</v>
      </c>
      <c r="D7" s="316">
        <v>2886</v>
      </c>
      <c r="E7" s="4"/>
      <c r="F7" s="4"/>
    </row>
    <row r="8" spans="1:6" ht="18" customHeight="1">
      <c r="B8" s="116" t="s">
        <v>1102</v>
      </c>
      <c r="C8" s="129">
        <v>2536</v>
      </c>
      <c r="D8" s="316">
        <v>29943</v>
      </c>
      <c r="E8" s="4"/>
      <c r="F8" s="4"/>
    </row>
    <row r="9" spans="1:6" ht="18" customHeight="1">
      <c r="B9" s="116" t="s">
        <v>1103</v>
      </c>
      <c r="C9" s="129">
        <v>0</v>
      </c>
      <c r="D9" s="316">
        <v>22742</v>
      </c>
      <c r="E9" s="4"/>
      <c r="F9" s="4"/>
    </row>
    <row r="10" spans="1:6" ht="18" customHeight="1">
      <c r="B10" s="116" t="s">
        <v>1104</v>
      </c>
      <c r="C10" s="129">
        <v>2145</v>
      </c>
      <c r="D10" s="316">
        <v>24040</v>
      </c>
      <c r="E10" s="4"/>
      <c r="F10" s="4"/>
    </row>
    <row r="11" spans="1:6" ht="18" customHeight="1">
      <c r="B11" s="116" t="s">
        <v>1094</v>
      </c>
      <c r="C11" s="129">
        <v>1358967</v>
      </c>
      <c r="D11" s="316">
        <v>53815</v>
      </c>
      <c r="E11" s="4"/>
      <c r="F11" s="4"/>
    </row>
    <row r="12" spans="1:6" ht="18" customHeight="1">
      <c r="B12" s="116" t="s">
        <v>1095</v>
      </c>
      <c r="C12" s="129">
        <v>0</v>
      </c>
      <c r="D12" s="316">
        <v>34996</v>
      </c>
      <c r="E12" s="4"/>
      <c r="F12" s="4"/>
    </row>
    <row r="13" spans="1:6" ht="18" customHeight="1">
      <c r="B13" s="116" t="s">
        <v>1096</v>
      </c>
      <c r="C13" s="129">
        <v>1162682</v>
      </c>
      <c r="D13" s="316">
        <v>1150811</v>
      </c>
      <c r="E13" s="4"/>
      <c r="F13" s="4"/>
    </row>
    <row r="14" spans="1:6" ht="18" customHeight="1">
      <c r="B14" s="116" t="s">
        <v>1097</v>
      </c>
      <c r="C14" s="129">
        <v>3567160</v>
      </c>
      <c r="D14" s="316">
        <v>3397612</v>
      </c>
      <c r="E14" s="4"/>
      <c r="F14" s="4"/>
    </row>
    <row r="15" spans="1:6" ht="18" customHeight="1">
      <c r="B15" s="116" t="s">
        <v>1098</v>
      </c>
      <c r="C15" s="129">
        <v>9381667</v>
      </c>
      <c r="D15" s="316">
        <v>40514557</v>
      </c>
      <c r="E15" s="4"/>
      <c r="F15" s="4"/>
    </row>
    <row r="16" spans="1:6" ht="18" customHeight="1">
      <c r="B16" s="116" t="s">
        <v>1099</v>
      </c>
      <c r="C16" s="129">
        <v>17403</v>
      </c>
      <c r="D16" s="316">
        <v>294296</v>
      </c>
      <c r="E16" s="4"/>
      <c r="F16" s="4"/>
    </row>
    <row r="17" spans="1:5" ht="18" customHeight="1" thickBot="1">
      <c r="B17" s="474" t="s">
        <v>996</v>
      </c>
      <c r="C17" s="475">
        <f>SUM(C6:C16)</f>
        <v>17259325</v>
      </c>
      <c r="D17" s="475">
        <f>SUM(D6:D16)</f>
        <v>45534240</v>
      </c>
    </row>
    <row r="18" spans="1:5" ht="21" customHeight="1">
      <c r="B18" s="236"/>
      <c r="C18" s="237">
        <v>17259325.869999997</v>
      </c>
      <c r="D18" s="237">
        <v>45534239.655999996</v>
      </c>
    </row>
    <row r="19" spans="1:5">
      <c r="B19" s="42" t="s">
        <v>7</v>
      </c>
      <c r="C19" s="237"/>
      <c r="D19" s="237"/>
    </row>
    <row r="20" spans="1:5" ht="11.25" thickBot="1"/>
    <row r="21" spans="1:5" ht="14.1" customHeight="1">
      <c r="A21" s="142"/>
      <c r="B21" s="1496" t="s">
        <v>1093</v>
      </c>
      <c r="C21" s="317">
        <v>43100</v>
      </c>
      <c r="D21" s="481">
        <v>42735</v>
      </c>
    </row>
    <row r="22" spans="1:5" ht="14.1" customHeight="1">
      <c r="B22" s="1497"/>
      <c r="C22" s="478" t="s">
        <v>375</v>
      </c>
      <c r="D22" s="478" t="s">
        <v>375</v>
      </c>
    </row>
    <row r="23" spans="1:5" ht="18" customHeight="1">
      <c r="B23" s="116" t="s">
        <v>1105</v>
      </c>
      <c r="C23" s="129">
        <v>60863</v>
      </c>
      <c r="D23" s="316">
        <v>91427</v>
      </c>
      <c r="E23" s="4"/>
    </row>
    <row r="24" spans="1:5" ht="18" customHeight="1" thickBot="1">
      <c r="B24" s="474" t="s">
        <v>996</v>
      </c>
      <c r="C24" s="475">
        <v>60863</v>
      </c>
      <c r="D24" s="476">
        <v>91427</v>
      </c>
    </row>
    <row r="25" spans="1:5">
      <c r="B25" s="232"/>
      <c r="C25" s="238"/>
      <c r="D25" s="238"/>
    </row>
    <row r="26" spans="1:5">
      <c r="B26" s="232"/>
      <c r="C26" s="238"/>
      <c r="D26" s="238"/>
    </row>
    <row r="27" spans="1:5">
      <c r="B27" s="42" t="s">
        <v>61</v>
      </c>
      <c r="C27" s="237"/>
      <c r="D27" s="237"/>
    </row>
    <row r="28" spans="1:5" ht="11.25" thickBot="1"/>
    <row r="29" spans="1:5" ht="14.1" customHeight="1">
      <c r="B29" s="1496" t="s">
        <v>1093</v>
      </c>
      <c r="C29" s="313">
        <v>43100</v>
      </c>
      <c r="D29" s="481">
        <v>42004</v>
      </c>
    </row>
    <row r="30" spans="1:5" ht="14.1" customHeight="1">
      <c r="B30" s="1497"/>
      <c r="C30" s="478" t="s">
        <v>375</v>
      </c>
      <c r="D30" s="478" t="s">
        <v>375</v>
      </c>
    </row>
    <row r="31" spans="1:5" ht="18" customHeight="1">
      <c r="B31" s="116" t="s">
        <v>1106</v>
      </c>
      <c r="C31" s="129">
        <v>6121864</v>
      </c>
      <c r="D31" s="130">
        <v>0</v>
      </c>
    </row>
    <row r="32" spans="1:5" ht="18" customHeight="1" thickBot="1">
      <c r="B32" s="474" t="s">
        <v>996</v>
      </c>
      <c r="C32" s="475">
        <v>6121864</v>
      </c>
      <c r="D32" s="476">
        <v>0</v>
      </c>
    </row>
    <row r="33" spans="2:4" ht="20.25" customHeight="1">
      <c r="B33" s="479"/>
      <c r="C33" s="480"/>
      <c r="D33" s="480"/>
    </row>
    <row r="34" spans="2:4">
      <c r="B34" s="43" t="s">
        <v>6</v>
      </c>
      <c r="C34" s="238"/>
      <c r="D34" s="238"/>
    </row>
    <row r="35" spans="2:4" ht="11.25" thickBot="1">
      <c r="B35" s="232"/>
      <c r="C35" s="238"/>
      <c r="D35" s="238"/>
    </row>
    <row r="36" spans="2:4" ht="14.1" customHeight="1">
      <c r="B36" s="1496" t="s">
        <v>1093</v>
      </c>
      <c r="C36" s="317">
        <v>43100</v>
      </c>
      <c r="D36" s="481">
        <v>42735</v>
      </c>
    </row>
    <row r="37" spans="2:4" ht="14.1" customHeight="1">
      <c r="B37" s="1497"/>
      <c r="C37" s="478" t="s">
        <v>375</v>
      </c>
      <c r="D37" s="478" t="s">
        <v>375</v>
      </c>
    </row>
    <row r="38" spans="2:4" ht="18" customHeight="1">
      <c r="B38" s="116" t="s">
        <v>1107</v>
      </c>
      <c r="C38" s="129">
        <v>149612</v>
      </c>
      <c r="D38" s="316">
        <v>318325</v>
      </c>
    </row>
    <row r="39" spans="2:4" ht="18" customHeight="1">
      <c r="B39" s="116" t="s">
        <v>1108</v>
      </c>
      <c r="C39" s="129">
        <v>285144</v>
      </c>
      <c r="D39" s="316">
        <v>542240</v>
      </c>
    </row>
    <row r="40" spans="2:4" ht="18" customHeight="1">
      <c r="B40" s="116" t="s">
        <v>1109</v>
      </c>
      <c r="C40" s="129">
        <v>104899</v>
      </c>
      <c r="D40" s="316">
        <v>36579</v>
      </c>
    </row>
    <row r="41" spans="2:4" ht="18" customHeight="1" thickBot="1">
      <c r="B41" s="474" t="s">
        <v>996</v>
      </c>
      <c r="C41" s="475">
        <v>539655</v>
      </c>
      <c r="D41" s="476">
        <v>897144</v>
      </c>
    </row>
    <row r="42" spans="2:4" ht="12" customHeight="1"/>
    <row r="43" spans="2:4" ht="12" customHeight="1">
      <c r="C43" s="4"/>
    </row>
    <row r="44" spans="2:4" ht="12" customHeight="1">
      <c r="B44" s="41" t="s">
        <v>1110</v>
      </c>
    </row>
    <row r="45" spans="2:4" ht="12" customHeight="1" thickBot="1">
      <c r="B45" s="41"/>
    </row>
    <row r="46" spans="2:4" ht="19.5" customHeight="1">
      <c r="B46" s="443" t="s">
        <v>567</v>
      </c>
      <c r="C46" s="478" t="s">
        <v>375</v>
      </c>
    </row>
    <row r="47" spans="2:4" ht="18" customHeight="1">
      <c r="B47" s="116" t="s">
        <v>9</v>
      </c>
      <c r="C47" s="1209">
        <v>31786690</v>
      </c>
    </row>
    <row r="48" spans="2:4" ht="18" customHeight="1">
      <c r="B48" s="116" t="s">
        <v>7</v>
      </c>
      <c r="C48" s="1209">
        <v>168059</v>
      </c>
    </row>
    <row r="49" spans="1:3" ht="18" customHeight="1" thickBot="1">
      <c r="B49" s="116" t="s">
        <v>6</v>
      </c>
      <c r="C49" s="1210">
        <v>430725</v>
      </c>
    </row>
    <row r="50" spans="1:3" ht="18" customHeight="1" thickBot="1">
      <c r="B50" s="474" t="s">
        <v>2</v>
      </c>
      <c r="C50" s="476">
        <v>32385474</v>
      </c>
    </row>
    <row r="51" spans="1:3" ht="12" customHeight="1">
      <c r="A51" s="142"/>
    </row>
    <row r="52" spans="1:3" ht="12" customHeight="1"/>
    <row r="53" spans="1:3" ht="12" customHeight="1"/>
    <row r="54" spans="1:3" ht="12" customHeight="1"/>
    <row r="55" spans="1:3" ht="12" customHeight="1"/>
  </sheetData>
  <mergeCells count="4">
    <mergeCell ref="B4:B5"/>
    <mergeCell ref="B21:B22"/>
    <mergeCell ref="B36:B37"/>
    <mergeCell ref="B29:B30"/>
  </mergeCells>
  <printOptions horizontalCentered="1" verticalCentered="1"/>
  <pageMargins left="0" right="0" top="0.39370078740157483" bottom="0.39370078740157483" header="0" footer="0"/>
  <pageSetup scale="99" orientation="portrait" r:id="rId1"/>
  <headerFooter alignWithMargins="0">
    <oddHeader>&amp;F</oddHeader>
    <oddFooter>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31"/>
  <sheetViews>
    <sheetView showGridLines="0" topLeftCell="A22" workbookViewId="0">
      <selection activeCell="C4" sqref="C4"/>
    </sheetView>
  </sheetViews>
  <sheetFormatPr baseColWidth="10" defaultColWidth="11.42578125" defaultRowHeight="15" customHeight="1"/>
  <cols>
    <col min="1" max="1" width="11.42578125" style="1"/>
    <col min="2" max="3" width="31" style="1" customWidth="1"/>
    <col min="4" max="16384" width="11.42578125" style="1"/>
  </cols>
  <sheetData>
    <row r="1" spans="1:3" ht="15" customHeight="1">
      <c r="B1" s="1" t="s">
        <v>11</v>
      </c>
    </row>
    <row r="3" spans="1:3" ht="15" customHeight="1">
      <c r="A3" s="8"/>
      <c r="B3" s="38" t="s">
        <v>163</v>
      </c>
      <c r="C3" s="38" t="s">
        <v>164</v>
      </c>
    </row>
    <row r="4" spans="1:3" ht="15" customHeight="1">
      <c r="A4" s="39" t="s">
        <v>156</v>
      </c>
      <c r="B4" s="8" t="s">
        <v>142</v>
      </c>
      <c r="C4" s="8" t="s">
        <v>149</v>
      </c>
    </row>
    <row r="5" spans="1:3" ht="15" customHeight="1">
      <c r="A5" s="39" t="s">
        <v>157</v>
      </c>
      <c r="B5" s="8" t="s">
        <v>143</v>
      </c>
      <c r="C5" s="8" t="s">
        <v>150</v>
      </c>
    </row>
    <row r="6" spans="1:3" ht="15" customHeight="1">
      <c r="A6" s="39" t="s">
        <v>158</v>
      </c>
      <c r="B6" s="8" t="s">
        <v>144</v>
      </c>
      <c r="C6" s="8" t="s">
        <v>151</v>
      </c>
    </row>
    <row r="7" spans="1:3" ht="15" customHeight="1">
      <c r="A7" s="39" t="s">
        <v>159</v>
      </c>
      <c r="B7" s="8" t="s">
        <v>145</v>
      </c>
      <c r="C7" s="8" t="s">
        <v>152</v>
      </c>
    </row>
    <row r="8" spans="1:3" ht="15" customHeight="1">
      <c r="A8" s="39" t="s">
        <v>160</v>
      </c>
      <c r="B8" s="8" t="s">
        <v>146</v>
      </c>
      <c r="C8" s="8" t="s">
        <v>153</v>
      </c>
    </row>
    <row r="9" spans="1:3" ht="15" customHeight="1">
      <c r="A9" s="39" t="s">
        <v>161</v>
      </c>
      <c r="B9" s="8" t="s">
        <v>147</v>
      </c>
      <c r="C9" s="8" t="s">
        <v>154</v>
      </c>
    </row>
    <row r="10" spans="1:3" ht="15" customHeight="1">
      <c r="A10" s="39" t="s">
        <v>162</v>
      </c>
      <c r="B10" s="8" t="s">
        <v>148</v>
      </c>
      <c r="C10" s="8" t="s">
        <v>155</v>
      </c>
    </row>
    <row r="13" spans="1:3" ht="15" customHeight="1">
      <c r="B13" s="1" t="s">
        <v>165</v>
      </c>
    </row>
    <row r="15" spans="1:3" ht="15" customHeight="1">
      <c r="A15" s="39" t="s">
        <v>156</v>
      </c>
      <c r="B15" s="8" t="s">
        <v>145</v>
      </c>
    </row>
    <row r="16" spans="1:3" ht="15" customHeight="1">
      <c r="A16" s="39" t="s">
        <v>157</v>
      </c>
      <c r="B16" s="1" t="s">
        <v>166</v>
      </c>
    </row>
    <row r="17" spans="1:3" ht="15" customHeight="1">
      <c r="A17" s="39" t="s">
        <v>158</v>
      </c>
      <c r="B17" s="1" t="s">
        <v>167</v>
      </c>
    </row>
    <row r="18" spans="1:3" ht="15" customHeight="1">
      <c r="A18" s="39" t="s">
        <v>159</v>
      </c>
      <c r="B18" s="1" t="s">
        <v>168</v>
      </c>
    </row>
    <row r="19" spans="1:3" ht="15" customHeight="1">
      <c r="A19" s="39" t="s">
        <v>160</v>
      </c>
      <c r="B19" s="1" t="s">
        <v>169</v>
      </c>
    </row>
    <row r="22" spans="1:3" ht="15" customHeight="1">
      <c r="B22" s="1" t="s">
        <v>13</v>
      </c>
    </row>
    <row r="24" spans="1:3" ht="15" customHeight="1">
      <c r="B24" s="38" t="s">
        <v>163</v>
      </c>
      <c r="C24" s="38" t="s">
        <v>164</v>
      </c>
    </row>
    <row r="25" spans="1:3" ht="15" customHeight="1">
      <c r="A25" s="39" t="s">
        <v>156</v>
      </c>
      <c r="B25" s="8" t="s">
        <v>145</v>
      </c>
      <c r="C25" s="1" t="s">
        <v>175</v>
      </c>
    </row>
    <row r="26" spans="1:3" ht="15" customHeight="1">
      <c r="A26" s="39" t="s">
        <v>157</v>
      </c>
      <c r="B26" s="1" t="s">
        <v>170</v>
      </c>
      <c r="C26" s="1" t="s">
        <v>176</v>
      </c>
    </row>
    <row r="27" spans="1:3" ht="15" customHeight="1">
      <c r="A27" s="39" t="s">
        <v>158</v>
      </c>
      <c r="B27" s="1" t="s">
        <v>166</v>
      </c>
      <c r="C27" s="1" t="s">
        <v>177</v>
      </c>
    </row>
    <row r="28" spans="1:3" ht="15" customHeight="1">
      <c r="A28" s="39" t="s">
        <v>159</v>
      </c>
      <c r="B28" s="1" t="s">
        <v>171</v>
      </c>
      <c r="C28" s="1" t="s">
        <v>178</v>
      </c>
    </row>
    <row r="29" spans="1:3" ht="15" customHeight="1">
      <c r="A29" s="39" t="s">
        <v>160</v>
      </c>
      <c r="B29" s="1" t="s">
        <v>172</v>
      </c>
      <c r="C29" s="1" t="s">
        <v>179</v>
      </c>
    </row>
    <row r="30" spans="1:3" ht="15" customHeight="1">
      <c r="A30" s="39" t="s">
        <v>161</v>
      </c>
      <c r="B30" s="1" t="s">
        <v>173</v>
      </c>
      <c r="C30" s="1" t="s">
        <v>180</v>
      </c>
    </row>
    <row r="31" spans="1:3" ht="15" customHeight="1">
      <c r="A31" s="39" t="s">
        <v>162</v>
      </c>
      <c r="B31" s="1" t="s">
        <v>174</v>
      </c>
      <c r="C31" s="1" t="s">
        <v>181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92D050"/>
    <pageSetUpPr fitToPage="1"/>
  </sheetPr>
  <dimension ref="B1:S28"/>
  <sheetViews>
    <sheetView showGridLines="0" workbookViewId="0">
      <selection activeCell="B2" sqref="B2:K23"/>
    </sheetView>
  </sheetViews>
  <sheetFormatPr baseColWidth="10" defaultColWidth="11.42578125" defaultRowHeight="10.5"/>
  <cols>
    <col min="1" max="1" width="2.5703125" style="136" customWidth="1"/>
    <col min="2" max="2" width="33.5703125" style="136" bestFit="1" customWidth="1"/>
    <col min="3" max="3" width="5.85546875" style="136" bestFit="1" customWidth="1"/>
    <col min="4" max="5" width="11.140625" style="136" customWidth="1"/>
    <col min="6" max="6" width="13.42578125" style="136" customWidth="1"/>
    <col min="7" max="7" width="13.5703125" style="136" customWidth="1"/>
    <col min="8" max="8" width="12.7109375" style="136" customWidth="1"/>
    <col min="9" max="9" width="15.140625" style="136" bestFit="1" customWidth="1"/>
    <col min="10" max="10" width="15.7109375" style="136" customWidth="1"/>
    <col min="11" max="11" width="12.28515625" style="136" bestFit="1" customWidth="1"/>
    <col min="12" max="12" width="14.42578125" style="265" bestFit="1" customWidth="1"/>
    <col min="13" max="13" width="11.5703125" style="265" bestFit="1" customWidth="1"/>
    <col min="14" max="17" width="14.7109375" style="265" bestFit="1" customWidth="1"/>
    <col min="18" max="18" width="11.5703125" style="265" bestFit="1" customWidth="1"/>
    <col min="19" max="19" width="11.42578125" style="265"/>
    <col min="20" max="16384" width="11.42578125" style="136"/>
  </cols>
  <sheetData>
    <row r="1" spans="2:11" ht="11.25" thickBot="1"/>
    <row r="2" spans="2:11" ht="63">
      <c r="B2" s="817" t="s">
        <v>485</v>
      </c>
      <c r="C2" s="380" t="s">
        <v>374</v>
      </c>
      <c r="D2" s="380" t="s">
        <v>481</v>
      </c>
      <c r="E2" s="380" t="s">
        <v>482</v>
      </c>
      <c r="F2" s="380" t="s">
        <v>483</v>
      </c>
      <c r="G2" s="380" t="s">
        <v>484</v>
      </c>
      <c r="H2" s="380" t="s">
        <v>1121</v>
      </c>
      <c r="I2" s="380" t="s">
        <v>493</v>
      </c>
      <c r="J2" s="380" t="s">
        <v>494</v>
      </c>
      <c r="K2" s="381" t="s">
        <v>495</v>
      </c>
    </row>
    <row r="3" spans="2:11">
      <c r="B3" s="382"/>
      <c r="C3" s="355"/>
      <c r="D3" s="355" t="s">
        <v>375</v>
      </c>
      <c r="E3" s="355" t="s">
        <v>375</v>
      </c>
      <c r="F3" s="355" t="s">
        <v>375</v>
      </c>
      <c r="G3" s="355" t="s">
        <v>375</v>
      </c>
      <c r="H3" s="355" t="s">
        <v>375</v>
      </c>
      <c r="I3" s="355" t="s">
        <v>375</v>
      </c>
      <c r="J3" s="355" t="s">
        <v>375</v>
      </c>
      <c r="K3" s="356" t="s">
        <v>375</v>
      </c>
    </row>
    <row r="4" spans="2:11">
      <c r="B4" s="388" t="s">
        <v>486</v>
      </c>
      <c r="C4" s="386"/>
      <c r="D4" s="386">
        <v>155567354</v>
      </c>
      <c r="E4" s="386">
        <v>164064038</v>
      </c>
      <c r="F4" s="386">
        <v>-5965550</v>
      </c>
      <c r="G4" s="386">
        <v>0</v>
      </c>
      <c r="H4" s="386">
        <v>320491338</v>
      </c>
      <c r="I4" s="386">
        <v>634157180</v>
      </c>
      <c r="J4" s="386">
        <v>52725245</v>
      </c>
      <c r="K4" s="387">
        <v>686882425</v>
      </c>
    </row>
    <row r="5" spans="2:11">
      <c r="B5" s="61" t="s">
        <v>487</v>
      </c>
      <c r="C5" s="62"/>
      <c r="D5" s="62"/>
      <c r="E5" s="62"/>
      <c r="F5" s="62"/>
      <c r="G5" s="62"/>
      <c r="H5" s="62"/>
      <c r="I5" s="386"/>
      <c r="J5" s="62"/>
      <c r="K5" s="387"/>
    </row>
    <row r="6" spans="2:11">
      <c r="B6" s="67" t="s">
        <v>430</v>
      </c>
      <c r="C6" s="63"/>
      <c r="D6" s="64">
        <v>0</v>
      </c>
      <c r="E6" s="64">
        <v>0</v>
      </c>
      <c r="F6" s="64">
        <v>0</v>
      </c>
      <c r="G6" s="64">
        <v>0</v>
      </c>
      <c r="H6" s="64">
        <v>139620280.12199998</v>
      </c>
      <c r="I6" s="386">
        <v>139620280.12199998</v>
      </c>
      <c r="J6" s="64">
        <v>3861973</v>
      </c>
      <c r="K6" s="387">
        <v>143482253.12199998</v>
      </c>
    </row>
    <row r="7" spans="2:11">
      <c r="B7" s="67" t="s">
        <v>488</v>
      </c>
      <c r="C7" s="63"/>
      <c r="D7" s="64">
        <v>0</v>
      </c>
      <c r="E7" s="64">
        <v>0</v>
      </c>
      <c r="F7" s="64">
        <v>0</v>
      </c>
      <c r="G7" s="64">
        <v>981132</v>
      </c>
      <c r="H7" s="64">
        <v>0</v>
      </c>
      <c r="I7" s="386">
        <v>981132</v>
      </c>
      <c r="J7" s="64">
        <v>-2349</v>
      </c>
      <c r="K7" s="387">
        <v>978783</v>
      </c>
    </row>
    <row r="8" spans="2:11">
      <c r="B8" s="67" t="s">
        <v>489</v>
      </c>
      <c r="C8" s="65">
        <v>3</v>
      </c>
      <c r="D8" s="64">
        <v>0</v>
      </c>
      <c r="E8" s="64">
        <v>0</v>
      </c>
      <c r="F8" s="64">
        <v>0</v>
      </c>
      <c r="G8" s="64">
        <v>0</v>
      </c>
      <c r="H8" s="64">
        <v>-132127816</v>
      </c>
      <c r="I8" s="386">
        <v>-132127816</v>
      </c>
      <c r="J8" s="64">
        <v>0</v>
      </c>
      <c r="K8" s="387">
        <v>-132127816</v>
      </c>
    </row>
    <row r="9" spans="2:11">
      <c r="B9" s="67" t="s">
        <v>490</v>
      </c>
      <c r="C9" s="264" t="s">
        <v>192</v>
      </c>
      <c r="D9" s="64">
        <v>0</v>
      </c>
      <c r="E9" s="64">
        <v>0</v>
      </c>
      <c r="F9" s="64">
        <v>0</v>
      </c>
      <c r="G9" s="64">
        <v>-981132</v>
      </c>
      <c r="H9" s="64">
        <v>981132</v>
      </c>
      <c r="I9" s="386">
        <v>0</v>
      </c>
      <c r="J9" s="64">
        <v>-5916168</v>
      </c>
      <c r="K9" s="387">
        <v>-5916168</v>
      </c>
    </row>
    <row r="10" spans="2:11">
      <c r="B10" s="388" t="s">
        <v>491</v>
      </c>
      <c r="C10" s="386"/>
      <c r="D10" s="386">
        <v>0</v>
      </c>
      <c r="E10" s="386">
        <v>0</v>
      </c>
      <c r="F10" s="386">
        <v>0</v>
      </c>
      <c r="G10" s="386">
        <v>0</v>
      </c>
      <c r="H10" s="386">
        <v>8473596.121999979</v>
      </c>
      <c r="I10" s="386">
        <v>8473596.121999979</v>
      </c>
      <c r="J10" s="386">
        <v>-2056544</v>
      </c>
      <c r="K10" s="387">
        <v>6417052.121999979</v>
      </c>
    </row>
    <row r="11" spans="2:11" ht="11.25" thickBot="1">
      <c r="B11" s="383" t="s">
        <v>492</v>
      </c>
      <c r="C11" s="384" t="s">
        <v>204</v>
      </c>
      <c r="D11" s="385">
        <v>155567354</v>
      </c>
      <c r="E11" s="385">
        <v>164064038</v>
      </c>
      <c r="F11" s="385">
        <v>-5965550</v>
      </c>
      <c r="G11" s="385">
        <v>0</v>
      </c>
      <c r="H11" s="385">
        <v>328964934.12199998</v>
      </c>
      <c r="I11" s="385">
        <v>642630776.12199998</v>
      </c>
      <c r="J11" s="385">
        <v>50668701</v>
      </c>
      <c r="K11" s="531">
        <v>693299477.12199998</v>
      </c>
    </row>
    <row r="12" spans="2:11">
      <c r="H12" s="265"/>
      <c r="I12" s="265"/>
      <c r="J12" s="265"/>
      <c r="K12" s="265"/>
    </row>
    <row r="13" spans="2:11" ht="11.25" thickBot="1">
      <c r="B13" s="139"/>
      <c r="C13" s="139"/>
      <c r="D13" s="139"/>
      <c r="E13" s="139"/>
      <c r="F13" s="139"/>
      <c r="G13" s="139"/>
      <c r="H13" s="139"/>
      <c r="I13" s="139"/>
      <c r="J13" s="139"/>
      <c r="K13" s="139"/>
    </row>
    <row r="14" spans="2:11" ht="63">
      <c r="B14" s="817" t="s">
        <v>485</v>
      </c>
      <c r="C14" s="380" t="s">
        <v>374</v>
      </c>
      <c r="D14" s="380" t="s">
        <v>481</v>
      </c>
      <c r="E14" s="380" t="s">
        <v>482</v>
      </c>
      <c r="F14" s="380" t="s">
        <v>483</v>
      </c>
      <c r="G14" s="380" t="s">
        <v>484</v>
      </c>
      <c r="H14" s="380" t="s">
        <v>1121</v>
      </c>
      <c r="I14" s="380" t="s">
        <v>493</v>
      </c>
      <c r="J14" s="380" t="s">
        <v>494</v>
      </c>
      <c r="K14" s="381" t="s">
        <v>495</v>
      </c>
    </row>
    <row r="15" spans="2:11">
      <c r="B15" s="382"/>
      <c r="C15" s="355"/>
      <c r="D15" s="355" t="s">
        <v>375</v>
      </c>
      <c r="E15" s="355" t="s">
        <v>375</v>
      </c>
      <c r="F15" s="355" t="s">
        <v>375</v>
      </c>
      <c r="G15" s="355" t="s">
        <v>375</v>
      </c>
      <c r="H15" s="355" t="s">
        <v>375</v>
      </c>
      <c r="I15" s="355" t="s">
        <v>375</v>
      </c>
      <c r="J15" s="355" t="s">
        <v>375</v>
      </c>
      <c r="K15" s="355" t="s">
        <v>375</v>
      </c>
    </row>
    <row r="16" spans="2:11">
      <c r="B16" s="388" t="s">
        <v>496</v>
      </c>
      <c r="C16" s="386"/>
      <c r="D16" s="386">
        <v>155567354</v>
      </c>
      <c r="E16" s="386">
        <v>164064038</v>
      </c>
      <c r="F16" s="386">
        <v>-5965550</v>
      </c>
      <c r="G16" s="386">
        <v>0</v>
      </c>
      <c r="H16" s="386">
        <v>303530135</v>
      </c>
      <c r="I16" s="386">
        <v>617195977</v>
      </c>
      <c r="J16" s="386">
        <v>54394490</v>
      </c>
      <c r="K16" s="387">
        <v>671590467</v>
      </c>
    </row>
    <row r="17" spans="2:19">
      <c r="B17" s="61" t="s">
        <v>487</v>
      </c>
      <c r="C17" s="62"/>
      <c r="D17" s="62"/>
      <c r="E17" s="62"/>
      <c r="F17" s="62"/>
      <c r="G17" s="62"/>
      <c r="H17" s="62"/>
      <c r="I17" s="386"/>
      <c r="J17" s="62"/>
      <c r="K17" s="387"/>
    </row>
    <row r="18" spans="2:19">
      <c r="B18" s="67" t="s">
        <v>430</v>
      </c>
      <c r="C18" s="63"/>
      <c r="D18" s="64">
        <v>0</v>
      </c>
      <c r="E18" s="64"/>
      <c r="F18" s="64">
        <v>0</v>
      </c>
      <c r="G18" s="64">
        <v>0</v>
      </c>
      <c r="H18" s="64">
        <v>150575666</v>
      </c>
      <c r="I18" s="386">
        <v>150575666</v>
      </c>
      <c r="J18" s="64">
        <v>4261793</v>
      </c>
      <c r="K18" s="387">
        <v>154837459</v>
      </c>
    </row>
    <row r="19" spans="2:19">
      <c r="B19" s="67" t="s">
        <v>488</v>
      </c>
      <c r="C19" s="63"/>
      <c r="D19" s="64"/>
      <c r="E19" s="64"/>
      <c r="F19" s="64"/>
      <c r="G19" s="64">
        <v>27020</v>
      </c>
      <c r="H19" s="64"/>
      <c r="I19" s="386">
        <v>27020</v>
      </c>
      <c r="J19" s="66">
        <v>15820</v>
      </c>
      <c r="K19" s="387">
        <v>42840</v>
      </c>
    </row>
    <row r="20" spans="2:19">
      <c r="B20" s="67" t="s">
        <v>489</v>
      </c>
      <c r="C20" s="65">
        <v>3</v>
      </c>
      <c r="D20" s="64">
        <v>0</v>
      </c>
      <c r="E20" s="64"/>
      <c r="F20" s="64">
        <v>0</v>
      </c>
      <c r="G20" s="64">
        <v>0</v>
      </c>
      <c r="H20" s="64">
        <v>-133641483</v>
      </c>
      <c r="I20" s="386">
        <v>-133641483</v>
      </c>
      <c r="J20" s="66"/>
      <c r="K20" s="387">
        <v>-133641483</v>
      </c>
    </row>
    <row r="21" spans="2:19">
      <c r="B21" s="67" t="s">
        <v>490</v>
      </c>
      <c r="C21" s="264" t="s">
        <v>204</v>
      </c>
      <c r="D21" s="64">
        <v>0</v>
      </c>
      <c r="E21" s="64"/>
      <c r="F21" s="64">
        <v>0</v>
      </c>
      <c r="G21" s="64">
        <v>-27020</v>
      </c>
      <c r="H21" s="64">
        <v>27020</v>
      </c>
      <c r="I21" s="386">
        <v>0</v>
      </c>
      <c r="J21" s="64">
        <v>-5946858</v>
      </c>
      <c r="K21" s="387">
        <v>-5946858</v>
      </c>
    </row>
    <row r="22" spans="2:19">
      <c r="B22" s="388" t="s">
        <v>491</v>
      </c>
      <c r="C22" s="386"/>
      <c r="D22" s="386">
        <v>0</v>
      </c>
      <c r="E22" s="386">
        <v>0</v>
      </c>
      <c r="F22" s="386">
        <v>0</v>
      </c>
      <c r="G22" s="386">
        <v>0</v>
      </c>
      <c r="H22" s="386">
        <v>16961203</v>
      </c>
      <c r="I22" s="386">
        <v>16961203</v>
      </c>
      <c r="J22" s="386">
        <v>-1669245</v>
      </c>
      <c r="K22" s="387">
        <v>15291958</v>
      </c>
    </row>
    <row r="23" spans="2:19" ht="11.25" thickBot="1">
      <c r="B23" s="383" t="s">
        <v>497</v>
      </c>
      <c r="C23" s="384" t="s">
        <v>204</v>
      </c>
      <c r="D23" s="385">
        <v>155567354</v>
      </c>
      <c r="E23" s="385">
        <v>164064038</v>
      </c>
      <c r="F23" s="385">
        <v>-5965550</v>
      </c>
      <c r="G23" s="385">
        <v>0</v>
      </c>
      <c r="H23" s="385">
        <v>320491338</v>
      </c>
      <c r="I23" s="385">
        <v>634157180</v>
      </c>
      <c r="J23" s="385">
        <v>52725245</v>
      </c>
      <c r="K23" s="385">
        <v>686882425</v>
      </c>
    </row>
    <row r="24" spans="2:19" s="141" customFormat="1" ht="21.75" customHeight="1">
      <c r="B24" s="136"/>
      <c r="C24" s="136"/>
      <c r="D24" s="685"/>
      <c r="E24" s="685"/>
      <c r="F24" s="685"/>
      <c r="G24" s="685"/>
      <c r="H24" s="265"/>
      <c r="I24" s="685"/>
      <c r="J24" s="685">
        <v>0</v>
      </c>
      <c r="K24" s="685"/>
      <c r="L24" s="685"/>
      <c r="M24" s="685"/>
      <c r="N24" s="685"/>
      <c r="O24" s="685"/>
      <c r="P24" s="685"/>
      <c r="Q24" s="685"/>
      <c r="R24" s="685"/>
      <c r="S24" s="685"/>
    </row>
    <row r="25" spans="2:19" ht="15" hidden="1" customHeight="1">
      <c r="D25" s="139" t="e">
        <v>#REF!</v>
      </c>
      <c r="E25" s="139"/>
      <c r="F25" s="139" t="e">
        <v>#REF!</v>
      </c>
      <c r="G25" s="139"/>
      <c r="H25" s="139" t="e">
        <v>#REF!</v>
      </c>
      <c r="I25" s="139" t="e">
        <v>#REF!</v>
      </c>
      <c r="J25" s="139" t="e">
        <v>#REF!</v>
      </c>
      <c r="K25" s="139" t="e">
        <v>#REF!</v>
      </c>
    </row>
    <row r="26" spans="2:19">
      <c r="F26" s="265"/>
      <c r="G26" s="265"/>
      <c r="H26" s="265"/>
    </row>
    <row r="28" spans="2:19">
      <c r="I28" s="265"/>
    </row>
  </sheetData>
  <pageMargins left="0.70866141732283472" right="0.70866141732283472" top="0.74803149606299213" bottom="0.74803149606299213" header="0.31496062992125984" footer="0.31496062992125984"/>
  <pageSetup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B2:C30"/>
  <sheetViews>
    <sheetView showGridLines="0" workbookViewId="0">
      <selection activeCell="B18" sqref="B18:C30"/>
    </sheetView>
  </sheetViews>
  <sheetFormatPr baseColWidth="10" defaultColWidth="11.42578125" defaultRowHeight="12.75"/>
  <cols>
    <col min="1" max="1" width="11.42578125" style="1"/>
    <col min="2" max="2" width="49.85546875" style="1" customWidth="1"/>
    <col min="3" max="3" width="45.85546875" style="1" bestFit="1" customWidth="1"/>
    <col min="4" max="16384" width="11.42578125" style="1"/>
  </cols>
  <sheetData>
    <row r="2" spans="2:3" ht="16.5" customHeight="1"/>
    <row r="3" spans="2:3" ht="13.5" thickBot="1"/>
    <row r="4" spans="2:3" ht="22.5" customHeight="1">
      <c r="B4" s="389" t="s">
        <v>498</v>
      </c>
      <c r="C4" s="390" t="s">
        <v>499</v>
      </c>
    </row>
    <row r="5" spans="2:3" ht="22.5" customHeight="1">
      <c r="B5" s="83" t="s">
        <v>500</v>
      </c>
      <c r="C5" s="84" t="s">
        <v>501</v>
      </c>
    </row>
    <row r="6" spans="2:3" ht="22.5" customHeight="1">
      <c r="B6" s="83" t="s">
        <v>502</v>
      </c>
      <c r="C6" s="84" t="s">
        <v>501</v>
      </c>
    </row>
    <row r="7" spans="2:3" ht="22.5" customHeight="1" thickBot="1">
      <c r="B7" s="86" t="s">
        <v>503</v>
      </c>
      <c r="C7" s="992" t="s">
        <v>501</v>
      </c>
    </row>
    <row r="9" spans="2:3" ht="13.5" thickBot="1"/>
    <row r="10" spans="2:3" ht="22.5" customHeight="1">
      <c r="B10" s="389" t="s">
        <v>504</v>
      </c>
      <c r="C10" s="390" t="s">
        <v>499</v>
      </c>
    </row>
    <row r="11" spans="2:3" ht="22.5" customHeight="1">
      <c r="B11" s="83" t="s">
        <v>505</v>
      </c>
      <c r="C11" s="84" t="s">
        <v>507</v>
      </c>
    </row>
    <row r="12" spans="2:3" ht="22.5" customHeight="1">
      <c r="B12" s="85" t="s">
        <v>506</v>
      </c>
      <c r="C12" s="993" t="s">
        <v>507</v>
      </c>
    </row>
    <row r="13" spans="2:3" ht="22.5" customHeight="1">
      <c r="B13" s="85" t="s">
        <v>508</v>
      </c>
      <c r="C13" s="993" t="s">
        <v>507</v>
      </c>
    </row>
    <row r="14" spans="2:3" ht="22.5" customHeight="1">
      <c r="B14" s="85" t="s">
        <v>509</v>
      </c>
      <c r="C14" s="993" t="s">
        <v>510</v>
      </c>
    </row>
    <row r="15" spans="2:3" ht="22.5" customHeight="1">
      <c r="B15" s="85" t="s">
        <v>511</v>
      </c>
      <c r="C15" s="993" t="s">
        <v>510</v>
      </c>
    </row>
    <row r="16" spans="2:3" ht="22.5" customHeight="1" thickBot="1">
      <c r="B16" s="86" t="s">
        <v>512</v>
      </c>
      <c r="C16" s="992" t="s">
        <v>513</v>
      </c>
    </row>
    <row r="17" spans="2:3" ht="22.5" customHeight="1" thickBot="1">
      <c r="B17" s="87"/>
      <c r="C17" s="88"/>
    </row>
    <row r="18" spans="2:3">
      <c r="B18" s="389" t="s">
        <v>514</v>
      </c>
      <c r="C18" s="390" t="s">
        <v>499</v>
      </c>
    </row>
    <row r="19" spans="2:3">
      <c r="B19" s="85" t="s">
        <v>515</v>
      </c>
      <c r="C19" s="993" t="s">
        <v>507</v>
      </c>
    </row>
    <row r="20" spans="2:3">
      <c r="B20" s="85" t="s">
        <v>516</v>
      </c>
      <c r="C20" s="993" t="s">
        <v>507</v>
      </c>
    </row>
    <row r="21" spans="2:3">
      <c r="B21" s="85" t="s">
        <v>518</v>
      </c>
      <c r="C21" s="993" t="s">
        <v>507</v>
      </c>
    </row>
    <row r="22" spans="2:3">
      <c r="B22" s="85" t="s">
        <v>519</v>
      </c>
      <c r="C22" s="993" t="s">
        <v>507</v>
      </c>
    </row>
    <row r="23" spans="2:3">
      <c r="B23" s="85" t="s">
        <v>520</v>
      </c>
      <c r="C23" s="993" t="s">
        <v>507</v>
      </c>
    </row>
    <row r="24" spans="2:3">
      <c r="B24" s="85" t="s">
        <v>521</v>
      </c>
      <c r="C24" s="993" t="s">
        <v>510</v>
      </c>
    </row>
    <row r="25" spans="2:3">
      <c r="B25" s="85" t="s">
        <v>522</v>
      </c>
      <c r="C25" s="993" t="s">
        <v>510</v>
      </c>
    </row>
    <row r="26" spans="2:3">
      <c r="B26" s="85" t="s">
        <v>523</v>
      </c>
      <c r="C26" s="993" t="s">
        <v>510</v>
      </c>
    </row>
    <row r="27" spans="2:3">
      <c r="B27" s="85" t="s">
        <v>503</v>
      </c>
      <c r="C27" s="993" t="s">
        <v>510</v>
      </c>
    </row>
    <row r="28" spans="2:3">
      <c r="B28" s="85" t="s">
        <v>524</v>
      </c>
      <c r="C28" s="993" t="s">
        <v>510</v>
      </c>
    </row>
    <row r="29" spans="2:3">
      <c r="B29" s="85" t="s">
        <v>519</v>
      </c>
      <c r="C29" s="993" t="s">
        <v>510</v>
      </c>
    </row>
    <row r="30" spans="2:3" ht="13.5" thickBot="1">
      <c r="B30" s="86" t="s">
        <v>525</v>
      </c>
      <c r="C30" s="992" t="s">
        <v>517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N25"/>
  <sheetViews>
    <sheetView showGridLines="0" workbookViewId="0">
      <selection activeCell="G9" sqref="G9"/>
    </sheetView>
  </sheetViews>
  <sheetFormatPr baseColWidth="10" defaultColWidth="14.28515625" defaultRowHeight="10.5"/>
  <cols>
    <col min="1" max="1" width="10.28515625" style="90" customWidth="1"/>
    <col min="2" max="2" width="10.42578125" style="90" customWidth="1"/>
    <col min="3" max="3" width="35.85546875" style="90" bestFit="1" customWidth="1"/>
    <col min="4" max="5" width="8.42578125" style="90" customWidth="1"/>
    <col min="6" max="6" width="9.5703125" style="90" customWidth="1"/>
    <col min="7" max="8" width="8.42578125" style="90" customWidth="1"/>
    <col min="9" max="9" width="9.5703125" style="90" customWidth="1"/>
    <col min="10" max="11" width="14.28515625" style="90"/>
    <col min="12" max="12" width="18.42578125" style="90" customWidth="1"/>
    <col min="13" max="16384" width="14.28515625" style="90"/>
  </cols>
  <sheetData>
    <row r="1" spans="1:14" ht="15" thickBot="1">
      <c r="A1" s="623" t="s">
        <v>72</v>
      </c>
      <c r="B1" s="5"/>
      <c r="C1" s="89"/>
    </row>
    <row r="2" spans="1:14">
      <c r="A2" s="5"/>
    </row>
    <row r="3" spans="1:14" ht="11.25" thickBot="1">
      <c r="B3" s="91"/>
    </row>
    <row r="4" spans="1:14" ht="24.75" customHeight="1">
      <c r="B4" s="391" t="s">
        <v>526</v>
      </c>
      <c r="C4" s="392" t="s">
        <v>527</v>
      </c>
      <c r="D4" s="393" t="s">
        <v>528</v>
      </c>
      <c r="E4" s="393" t="s">
        <v>529</v>
      </c>
      <c r="F4" s="393" t="s">
        <v>283</v>
      </c>
      <c r="G4" s="393" t="s">
        <v>528</v>
      </c>
      <c r="H4" s="393" t="s">
        <v>529</v>
      </c>
      <c r="I4" s="394" t="s">
        <v>268</v>
      </c>
    </row>
    <row r="5" spans="1:14" ht="22.5" customHeight="1" thickBot="1">
      <c r="B5" s="92" t="s">
        <v>22</v>
      </c>
      <c r="C5" s="93" t="s">
        <v>8</v>
      </c>
      <c r="D5" s="1269">
        <v>99.990030000000004</v>
      </c>
      <c r="E5" s="1269">
        <v>0</v>
      </c>
      <c r="F5" s="1269">
        <v>99.990300000000005</v>
      </c>
      <c r="G5" s="1269">
        <v>99.990030000000004</v>
      </c>
      <c r="H5" s="1269">
        <v>0</v>
      </c>
      <c r="I5" s="1269">
        <v>99.990300000000005</v>
      </c>
      <c r="J5" s="1064"/>
      <c r="K5" s="1064"/>
    </row>
    <row r="6" spans="1:14" ht="22.5" customHeight="1">
      <c r="B6" s="92" t="s">
        <v>23</v>
      </c>
      <c r="C6" s="93" t="s">
        <v>7</v>
      </c>
      <c r="D6" s="747">
        <v>4.0000000000000002E-4</v>
      </c>
      <c r="E6" s="747">
        <v>99.999600000000001</v>
      </c>
      <c r="F6" s="94">
        <v>100</v>
      </c>
      <c r="G6" s="747">
        <v>4.0000000000000002E-4</v>
      </c>
      <c r="H6" s="747">
        <v>99.999600000000001</v>
      </c>
      <c r="I6" s="94">
        <v>100</v>
      </c>
    </row>
    <row r="7" spans="1:14" ht="22.5" customHeight="1">
      <c r="B7" s="92" t="s">
        <v>21</v>
      </c>
      <c r="C7" s="93" t="s">
        <v>3</v>
      </c>
      <c r="D7" s="747">
        <v>99</v>
      </c>
      <c r="E7" s="94">
        <v>1</v>
      </c>
      <c r="F7" s="94">
        <v>100</v>
      </c>
      <c r="G7" s="747">
        <v>99</v>
      </c>
      <c r="H7" s="94">
        <v>1</v>
      </c>
      <c r="I7" s="94">
        <v>100</v>
      </c>
    </row>
    <row r="8" spans="1:14" ht="22.5" customHeight="1">
      <c r="B8" s="92" t="s">
        <v>201</v>
      </c>
      <c r="C8" s="93" t="s">
        <v>5</v>
      </c>
      <c r="D8" s="747">
        <v>99.038499999999999</v>
      </c>
      <c r="E8" s="747">
        <v>0.96150000000000002</v>
      </c>
      <c r="F8" s="94">
        <v>100</v>
      </c>
      <c r="G8" s="747">
        <v>99.038499999999999</v>
      </c>
      <c r="H8" s="747">
        <v>0.96150000000000002</v>
      </c>
      <c r="I8" s="94">
        <v>100</v>
      </c>
    </row>
    <row r="9" spans="1:14" ht="22.5" customHeight="1">
      <c r="B9" s="92" t="s">
        <v>95</v>
      </c>
      <c r="C9" s="93" t="s">
        <v>18</v>
      </c>
      <c r="D9" s="747">
        <v>2.5065</v>
      </c>
      <c r="E9" s="94">
        <v>51</v>
      </c>
      <c r="F9" s="1095">
        <v>53.506500000000003</v>
      </c>
      <c r="G9" s="747">
        <v>2.5065</v>
      </c>
      <c r="H9" s="94">
        <v>51</v>
      </c>
      <c r="I9" s="94">
        <v>53.506500000000003</v>
      </c>
      <c r="K9" s="1065"/>
    </row>
    <row r="10" spans="1:14" ht="22.5" customHeight="1">
      <c r="B10" s="92" t="s">
        <v>20</v>
      </c>
      <c r="C10" s="93" t="s">
        <v>4</v>
      </c>
      <c r="D10" s="747">
        <v>97.847800000000007</v>
      </c>
      <c r="E10" s="747">
        <v>2.1522000000000001</v>
      </c>
      <c r="F10" s="94">
        <v>100</v>
      </c>
      <c r="G10" s="747">
        <v>97.847800000000007</v>
      </c>
      <c r="H10" s="747">
        <v>2.1522000000000001</v>
      </c>
      <c r="I10" s="94">
        <v>100</v>
      </c>
    </row>
    <row r="11" spans="1:14" ht="22.5" customHeight="1">
      <c r="B11" s="92" t="s">
        <v>25</v>
      </c>
      <c r="C11" s="93" t="s">
        <v>17</v>
      </c>
      <c r="D11" s="747">
        <v>99.999998000000005</v>
      </c>
      <c r="E11" s="747">
        <v>1.9999999999999999E-6</v>
      </c>
      <c r="F11" s="94">
        <v>100</v>
      </c>
      <c r="G11" s="747">
        <v>99.999998000000005</v>
      </c>
      <c r="H11" s="747">
        <v>1.9999999999999999E-6</v>
      </c>
      <c r="I11" s="94">
        <v>100</v>
      </c>
    </row>
    <row r="12" spans="1:14" ht="22.5" customHeight="1" thickBot="1">
      <c r="B12" s="95" t="s">
        <v>65</v>
      </c>
      <c r="C12" s="96" t="s">
        <v>61</v>
      </c>
      <c r="D12" s="748">
        <v>82.649996000000002</v>
      </c>
      <c r="E12" s="748">
        <v>17.350003999999998</v>
      </c>
      <c r="F12" s="97">
        <v>100</v>
      </c>
      <c r="G12" s="748">
        <v>82.649996000000002</v>
      </c>
      <c r="H12" s="748">
        <v>17.350003999999998</v>
      </c>
      <c r="I12" s="97">
        <v>100</v>
      </c>
    </row>
    <row r="15" spans="1:14" ht="11.25" thickBot="1"/>
    <row r="16" spans="1:14" ht="11.25">
      <c r="L16" s="1301" t="s">
        <v>1117</v>
      </c>
      <c r="M16" s="1067" t="s">
        <v>306</v>
      </c>
      <c r="N16" s="1068" t="s">
        <v>530</v>
      </c>
    </row>
    <row r="17" spans="12:14" ht="12" thickBot="1">
      <c r="L17" s="1302"/>
      <c r="M17" s="1066" t="s">
        <v>307</v>
      </c>
      <c r="N17" s="1069" t="s">
        <v>28</v>
      </c>
    </row>
    <row r="18" spans="12:14" ht="11.25">
      <c r="L18" s="1070" t="s">
        <v>308</v>
      </c>
      <c r="M18" s="1071">
        <v>271348</v>
      </c>
      <c r="N18" s="1076">
        <v>0.50102340000000001</v>
      </c>
    </row>
    <row r="19" spans="12:14" ht="12" thickBot="1">
      <c r="L19" s="1072" t="s">
        <v>1118</v>
      </c>
      <c r="M19" s="1073">
        <v>270240</v>
      </c>
      <c r="N19" s="1077">
        <v>0.49897659999999999</v>
      </c>
    </row>
    <row r="20" spans="12:14" ht="11.25">
      <c r="L20" s="1070" t="s">
        <v>310</v>
      </c>
      <c r="M20" s="1074">
        <v>33823</v>
      </c>
      <c r="N20" s="1079">
        <v>0.99990029999999996</v>
      </c>
    </row>
    <row r="21" spans="12:14" ht="12" thickBot="1">
      <c r="L21" s="1072" t="s">
        <v>1118</v>
      </c>
      <c r="M21" s="1075">
        <v>0</v>
      </c>
      <c r="N21" s="1080">
        <v>9.9699999999999998E-5</v>
      </c>
    </row>
    <row r="22" spans="12:14" ht="11.25">
      <c r="L22" s="1070" t="s">
        <v>311</v>
      </c>
      <c r="M22" s="1074">
        <v>2410</v>
      </c>
      <c r="N22" s="1079">
        <v>0.53506500000000001</v>
      </c>
    </row>
    <row r="23" spans="12:14" ht="12" thickBot="1">
      <c r="L23" s="1072" t="s">
        <v>1118</v>
      </c>
      <c r="M23" s="1073">
        <v>2094</v>
      </c>
      <c r="N23" s="1080">
        <v>0.46493499999999999</v>
      </c>
    </row>
    <row r="24" spans="12:14" ht="11.25" hidden="1">
      <c r="L24" s="1070" t="s">
        <v>312</v>
      </c>
      <c r="M24" s="1074">
        <v>2024</v>
      </c>
      <c r="N24" s="1078">
        <v>0.86604999999999999</v>
      </c>
    </row>
    <row r="25" spans="12:14" ht="12" hidden="1" thickBot="1">
      <c r="L25" s="1072" t="s">
        <v>309</v>
      </c>
      <c r="M25" s="1075">
        <v>313</v>
      </c>
      <c r="N25" s="1077">
        <v>0.13395000000000001</v>
      </c>
    </row>
  </sheetData>
  <mergeCells count="1">
    <mergeCell ref="L16:L17"/>
  </mergeCells>
  <hyperlinks>
    <hyperlink ref="A1" location="Inicio!A1" display="Inicio"/>
  </hyperlinks>
  <pageMargins left="0.70866141732283472" right="0.70866141732283472" top="0.74803149606299213" bottom="0.74803149606299213" header="0.31496062992125984" footer="0.31496062992125984"/>
  <pageSetup scale="81" orientation="landscape" r:id="rId1"/>
  <headerFooter>
    <oddHeader>&amp;L&amp;F&amp;R&amp;F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J50"/>
  <sheetViews>
    <sheetView showGridLines="0" zoomScaleNormal="100" workbookViewId="0">
      <selection activeCell="F21" sqref="F21"/>
    </sheetView>
  </sheetViews>
  <sheetFormatPr baseColWidth="10" defaultColWidth="11.42578125" defaultRowHeight="10.5"/>
  <cols>
    <col min="1" max="1" width="11.42578125" style="300"/>
    <col min="2" max="2" width="27.28515625" style="300" customWidth="1"/>
    <col min="3" max="4" width="16" style="300" customWidth="1"/>
    <col min="5" max="5" width="11.42578125" style="300"/>
    <col min="6" max="6" width="38.140625" style="300" customWidth="1"/>
    <col min="7" max="7" width="21.140625" style="300" customWidth="1"/>
    <col min="8" max="8" width="19.7109375" style="300" customWidth="1"/>
    <col min="9" max="16384" width="11.42578125" style="300"/>
  </cols>
  <sheetData>
    <row r="1" spans="2:8" ht="11.25" thickBot="1"/>
    <row r="2" spans="2:8" ht="10.5" customHeight="1">
      <c r="B2" s="1303" t="s">
        <v>531</v>
      </c>
      <c r="C2" s="349">
        <v>43100</v>
      </c>
      <c r="D2" s="350">
        <v>42735</v>
      </c>
    </row>
    <row r="3" spans="2:8" ht="10.5" customHeight="1">
      <c r="B3" s="1304"/>
      <c r="C3" s="351" t="s">
        <v>0</v>
      </c>
      <c r="D3" s="352" t="s">
        <v>0</v>
      </c>
    </row>
    <row r="4" spans="2:8" ht="21" customHeight="1">
      <c r="B4" s="98" t="s">
        <v>532</v>
      </c>
      <c r="C4" s="301">
        <v>614.75</v>
      </c>
      <c r="D4" s="302">
        <v>669.47</v>
      </c>
    </row>
    <row r="5" spans="2:8" ht="21" customHeight="1" thickBot="1">
      <c r="B5" s="99" t="s">
        <v>35</v>
      </c>
      <c r="C5" s="303">
        <v>739.15</v>
      </c>
      <c r="D5" s="304">
        <v>705.6</v>
      </c>
    </row>
    <row r="6" spans="2:8" ht="21">
      <c r="F6" s="395" t="s">
        <v>533</v>
      </c>
      <c r="G6" s="396" t="s">
        <v>535</v>
      </c>
      <c r="H6" s="396" t="s">
        <v>536</v>
      </c>
    </row>
    <row r="7" spans="2:8" ht="21" customHeight="1">
      <c r="F7" s="98" t="s">
        <v>534</v>
      </c>
      <c r="G7" s="305">
        <v>25</v>
      </c>
      <c r="H7" s="305">
        <v>80</v>
      </c>
    </row>
    <row r="8" spans="2:8" ht="21" customHeight="1">
      <c r="F8" s="98" t="s">
        <v>537</v>
      </c>
      <c r="G8" s="305">
        <v>5</v>
      </c>
      <c r="H8" s="305">
        <v>50</v>
      </c>
    </row>
    <row r="9" spans="2:8" ht="21" customHeight="1">
      <c r="F9" s="98" t="s">
        <v>538</v>
      </c>
      <c r="G9" s="305">
        <v>4</v>
      </c>
      <c r="H9" s="305">
        <v>4</v>
      </c>
    </row>
    <row r="10" spans="2:8" ht="21" customHeight="1">
      <c r="F10" s="98" t="s">
        <v>539</v>
      </c>
      <c r="G10" s="305">
        <v>5</v>
      </c>
      <c r="H10" s="305">
        <v>80</v>
      </c>
    </row>
    <row r="11" spans="2:8" ht="21" customHeight="1">
      <c r="F11" s="98" t="s">
        <v>540</v>
      </c>
      <c r="G11" s="305">
        <v>7</v>
      </c>
      <c r="H11" s="305">
        <v>10</v>
      </c>
    </row>
    <row r="12" spans="2:8" ht="21" customHeight="1">
      <c r="F12" s="98" t="s">
        <v>541</v>
      </c>
      <c r="G12" s="305">
        <v>5</v>
      </c>
      <c r="H12" s="305">
        <v>5</v>
      </c>
    </row>
    <row r="13" spans="2:8" ht="21" customHeight="1" thickBot="1">
      <c r="F13" s="99" t="s">
        <v>542</v>
      </c>
      <c r="G13" s="306">
        <v>5</v>
      </c>
      <c r="H13" s="306">
        <v>80</v>
      </c>
    </row>
    <row r="30" ht="10.5" hidden="1" customHeight="1"/>
    <row r="32" ht="11.25" thickBot="1"/>
    <row r="33" spans="2:10" ht="15" customHeight="1">
      <c r="B33" s="1211" t="s">
        <v>531</v>
      </c>
      <c r="C33" s="349">
        <v>43100</v>
      </c>
      <c r="D33" s="350">
        <v>42735</v>
      </c>
    </row>
    <row r="34" spans="2:10" ht="15" customHeight="1">
      <c r="B34" s="98" t="s">
        <v>543</v>
      </c>
      <c r="C34" s="751">
        <v>5811031417</v>
      </c>
      <c r="D34" s="1002">
        <v>5811030417</v>
      </c>
    </row>
    <row r="35" spans="2:10" ht="15" customHeight="1" thickBot="1">
      <c r="B35" s="99" t="s">
        <v>544</v>
      </c>
      <c r="C35" s="750">
        <v>307933743</v>
      </c>
      <c r="D35" s="1003">
        <v>307934743</v>
      </c>
    </row>
    <row r="37" spans="2:10">
      <c r="C37" s="1018">
        <v>6118965160</v>
      </c>
      <c r="D37" s="1019">
        <v>0.94967551947950624</v>
      </c>
    </row>
    <row r="38" spans="2:10" ht="11.25" thickBot="1">
      <c r="D38" s="1019">
        <v>5.0324480520493764E-2</v>
      </c>
    </row>
    <row r="39" spans="2:10">
      <c r="G39" s="1305" t="s">
        <v>545</v>
      </c>
      <c r="H39" s="752" t="s">
        <v>261</v>
      </c>
      <c r="I39" s="752" t="s">
        <v>261</v>
      </c>
      <c r="J39" s="1307" t="s">
        <v>6</v>
      </c>
    </row>
    <row r="40" spans="2:10" ht="21.75" thickBot="1">
      <c r="G40" s="1306"/>
      <c r="H40" s="753" t="s">
        <v>262</v>
      </c>
      <c r="I40" s="753" t="s">
        <v>263</v>
      </c>
      <c r="J40" s="1308"/>
    </row>
    <row r="41" spans="2:10" ht="11.25" thickBot="1">
      <c r="G41" s="754" t="s">
        <v>526</v>
      </c>
      <c r="H41" s="755" t="s">
        <v>37</v>
      </c>
      <c r="I41" s="755" t="s">
        <v>23</v>
      </c>
      <c r="J41" s="755" t="s">
        <v>24</v>
      </c>
    </row>
    <row r="42" spans="2:10" ht="11.25" thickBot="1">
      <c r="G42" s="754" t="s">
        <v>546</v>
      </c>
      <c r="H42" s="755" t="s">
        <v>16</v>
      </c>
      <c r="I42" s="755" t="s">
        <v>16</v>
      </c>
      <c r="J42" s="755" t="s">
        <v>16</v>
      </c>
    </row>
    <row r="43" spans="2:10" ht="11.25" thickBot="1">
      <c r="G43" s="754" t="s">
        <v>547</v>
      </c>
      <c r="H43" s="755" t="s">
        <v>87</v>
      </c>
      <c r="I43" s="755" t="s">
        <v>87</v>
      </c>
      <c r="J43" s="755" t="s">
        <v>87</v>
      </c>
    </row>
    <row r="44" spans="2:10" ht="11.25" thickBot="1">
      <c r="G44" s="754" t="s">
        <v>548</v>
      </c>
      <c r="H44" s="756">
        <v>0.99990029999999996</v>
      </c>
      <c r="I44" s="756">
        <v>1</v>
      </c>
      <c r="J44" s="756">
        <v>0.53506500000000001</v>
      </c>
    </row>
    <row r="45" spans="2:10" ht="11.25" thickBot="1">
      <c r="G45" s="754" t="s">
        <v>549</v>
      </c>
      <c r="H45" s="756">
        <v>0.99990029999999996</v>
      </c>
      <c r="I45" s="756">
        <v>1</v>
      </c>
      <c r="J45" s="756">
        <v>0.53506500000000001</v>
      </c>
    </row>
    <row r="46" spans="2:10" ht="11.25" thickBot="1">
      <c r="G46" s="757" t="s">
        <v>550</v>
      </c>
      <c r="H46" s="758"/>
      <c r="I46" s="758"/>
      <c r="J46" s="755"/>
    </row>
    <row r="47" spans="2:10" ht="11.25" thickBot="1">
      <c r="G47" s="754" t="s">
        <v>551</v>
      </c>
      <c r="H47" s="756">
        <v>8.3799999999999999E-2</v>
      </c>
      <c r="I47" s="756">
        <v>2.07E-2</v>
      </c>
      <c r="J47" s="756">
        <v>6.0600000000000001E-2</v>
      </c>
    </row>
    <row r="48" spans="2:10" ht="24.75" customHeight="1" thickBot="1">
      <c r="G48" s="754" t="s">
        <v>552</v>
      </c>
      <c r="H48" s="756">
        <v>7.6300000000000007E-2</v>
      </c>
      <c r="I48" s="756">
        <v>4.1700000000000001E-2</v>
      </c>
      <c r="J48" s="756">
        <v>0.1583</v>
      </c>
    </row>
    <row r="49" spans="7:10" ht="21" customHeight="1" thickBot="1">
      <c r="G49" s="754" t="s">
        <v>553</v>
      </c>
      <c r="H49" s="756">
        <v>0.10730000000000001</v>
      </c>
      <c r="I49" s="756">
        <v>2.63E-2</v>
      </c>
      <c r="J49" s="756">
        <v>2.92E-2</v>
      </c>
    </row>
    <row r="50" spans="7:10" ht="21" customHeight="1"/>
  </sheetData>
  <mergeCells count="3">
    <mergeCell ref="B2:B3"/>
    <mergeCell ref="G39:G40"/>
    <mergeCell ref="J39:J40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+ T d T a r q y Z 9 l k / X 6 d n x F + l 3 1 s u i S v d 2 d u + N 3 5 X N u 8 d 3 / d a P n 7 3 6 8 s W b 0 x d P f 3 / t 4 v c / e / H s y 6 M H 9 3 Z 2 x k S T 8 e 7 B 3 s P H d + O N H r / 5 / Z 8 e v z l + + e r L n z x 7 e v o q v Y t P z t 6 c f v E a v 7 7 + / X / y + N X Z 8 Z P n p y f 0 8 v H Z i 9 N X R 4 / t r 7 / / t 4 9 f P H 1 O l G 2 K R 8 u i / O y j t l 4 T y Q D i 9 / 7 9 v 3 z y n d O T N 3 i f / v / 8 q 9 P X k W Z 3 o / D f / P 6 E z c v T V 2 / O T l 8 T s V 7 9 3 s H f Z 0 + P j p 8 / / / K 7 v / / T V 8 e f / / 6 E A P 3 y 5 c v H d + n z x 9 z R 0 e 9 N p O Z f i L q d l y P A X p 0 + e 3 X 6 + t u / / + n v f f b m 9 / / i + O T V l w L r N u / S n y e n r 9 0 g v j 4 W X 5 w + f 2 P B v P 7 6 c O j P N y D 7 d 7 9 8 9 X s 9 + f L L 3 8 u D x A S / B Q h D k O 8 + + f 2 J S e i r F 1 8 D i O n / 9 3 9 5 / P o 1 / f H 0 9 k R 9 8 + 3 T L 5 S S t 2 n + + s 3 v 8 / z 0 9 / / q J X H x 6 e / / x Z d P g 0 n Y e S / i v X l 1 / O L 1 M + L r D w P z 4 y 9 + 0 n + Z / 3 y v 1 7 8 K X / / q v V 5 / 8 e X v / 9 1 X x 7 5 A v P e c d Y Z / 2 / d f f 5 u k k j 5 w 8 v A B j G y R O V P W e S 9 U X h 6 / O n 3 x 5 g P n U Y H w G 1 8 D h 9 d f v X z 5 5 a s 3 v / / r s x e f E 4 c + f f n 7 q 2 R 9 D V h f v T 4 l S X x z 9 s X Z T 5 3 + / q / f f E m q 7 7 b K 5 m 6 o T g H p 5 M s v X h I i r 2 E 7 o I s f 3 + 1 + + l j G / u L 4 C 0 Z R / n r z + 7 w 8 P f p u V b + d V N X b x 3 e 9 D x + / f m O k 7 4 i 4 1 f v r M R v C o / 8 H C n 9 w 6 K k H A A A = < / A p p l i c a t i o n > 
</file>

<file path=customXml/itemProps1.xml><?xml version="1.0" encoding="utf-8"?>
<ds:datastoreItem xmlns:ds="http://schemas.openxmlformats.org/officeDocument/2006/customXml" ds:itemID="{BE8C4372-58E8-43EE-BF7E-0B1C9E52FC7A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19</vt:i4>
      </vt:variant>
    </vt:vector>
  </HeadingPairs>
  <TitlesOfParts>
    <vt:vector size="71" baseType="lpstr">
      <vt:lpstr>Inicio</vt:lpstr>
      <vt:lpstr>Activo</vt:lpstr>
      <vt:lpstr>Pasivo</vt:lpstr>
      <vt:lpstr>Estado de Resultado</vt:lpstr>
      <vt:lpstr>Flujo </vt:lpstr>
      <vt:lpstr>Eº Cambio Patrimonio</vt:lpstr>
      <vt:lpstr>Nuevos pronunciamientos (2)</vt:lpstr>
      <vt:lpstr>Subsidiarias</vt:lpstr>
      <vt:lpstr>N2.2L ME</vt:lpstr>
      <vt:lpstr>N2.W Reclasificaciones</vt:lpstr>
      <vt:lpstr>N4 Minoritarios</vt:lpstr>
      <vt:lpstr>N5 Otros Ing y Gtos</vt:lpstr>
      <vt:lpstr>N6 EEFF Cons e Ind</vt:lpstr>
      <vt:lpstr>N7 E y EQ</vt:lpstr>
      <vt:lpstr>N8 Clase de instrumentos finan</vt:lpstr>
      <vt:lpstr>AFR, corriente</vt:lpstr>
      <vt:lpstr>AFR, no corriente</vt:lpstr>
      <vt:lpstr>Prestamos periodo actual (2)</vt:lpstr>
      <vt:lpstr>Prestamos periodo anterior (2)</vt:lpstr>
      <vt:lpstr>Bonos periodo actual (2)</vt:lpstr>
      <vt:lpstr>Bonos periodo anterior</vt:lpstr>
      <vt:lpstr>Riesgo de credito</vt:lpstr>
      <vt:lpstr>Perfil vencimiento</vt:lpstr>
      <vt:lpstr>Tasa de interes</vt:lpstr>
      <vt:lpstr>Analisis sensibilizacion</vt:lpstr>
      <vt:lpstr>Equivalentes al efectivo</vt:lpstr>
      <vt:lpstr>Acreedores comerciales</vt:lpstr>
      <vt:lpstr>Acreed Comer x vencim (2)</vt:lpstr>
      <vt:lpstr>Valor justo</vt:lpstr>
      <vt:lpstr>N9 CxC</vt:lpstr>
      <vt:lpstr>N9 CxP</vt:lpstr>
      <vt:lpstr>N9 Transacciones</vt:lpstr>
      <vt:lpstr>N9 Directorio y Comité</vt:lpstr>
      <vt:lpstr>N10 Inventarios </vt:lpstr>
      <vt:lpstr>N11 Nic 38 Intangible</vt:lpstr>
      <vt:lpstr>N12 Plusvalia</vt:lpstr>
      <vt:lpstr>N13 Nic 16 PPyE (1)</vt:lpstr>
      <vt:lpstr>N13 Nic 16 PPyE</vt:lpstr>
      <vt:lpstr>N15 Provisiones</vt:lpstr>
      <vt:lpstr>N17 Ingresos ordinario</vt:lpstr>
      <vt:lpstr>N18 Arrendamiento Operativo</vt:lpstr>
      <vt:lpstr>N16 Garantias y Rest </vt:lpstr>
      <vt:lpstr>N19 Benef empleados </vt:lpstr>
      <vt:lpstr>N20 Dif. de cambio</vt:lpstr>
      <vt:lpstr>N21 Otros gastos</vt:lpstr>
      <vt:lpstr>RUR</vt:lpstr>
      <vt:lpstr>N22 Costo Financ</vt:lpstr>
      <vt:lpstr>N23 I. Renta y Dif</vt:lpstr>
      <vt:lpstr>N24 Ganancias por acción</vt:lpstr>
      <vt:lpstr>N25 Segmento</vt:lpstr>
      <vt:lpstr>N26 Medio ambiente</vt:lpstr>
      <vt:lpstr>Renovación Directorio</vt:lpstr>
      <vt:lpstr>ACTIVOS</vt:lpstr>
      <vt:lpstr>Activo!Área_de_impresión</vt:lpstr>
      <vt:lpstr>'Eº Cambio Patrimonio'!Área_de_impresión</vt:lpstr>
      <vt:lpstr>'Estado de Resultado'!Área_de_impresión</vt:lpstr>
      <vt:lpstr>'Flujo '!Área_de_impresión</vt:lpstr>
      <vt:lpstr>Inicio!Área_de_impresión</vt:lpstr>
      <vt:lpstr>'N11 Nic 38 Intangible'!Área_de_impresión</vt:lpstr>
      <vt:lpstr>'N12 Plusvalia'!Área_de_impresión</vt:lpstr>
      <vt:lpstr>'N19 Benef empleados '!Área_de_impresión</vt:lpstr>
      <vt:lpstr>'N8 Clase de instrumentos finan'!Área_de_impresión</vt:lpstr>
      <vt:lpstr>Pasivo!Área_de_impresión</vt:lpstr>
      <vt:lpstr>'Prestamos periodo actual (2)'!Área_de_impresión</vt:lpstr>
      <vt:lpstr>Estado_de_cambios_en_el_patrimonio</vt:lpstr>
      <vt:lpstr>Estado_de_Flujo_de_efectivo_directo</vt:lpstr>
      <vt:lpstr>ESTADO_DE_RESULTADOS_POR_NATURALEZA</vt:lpstr>
      <vt:lpstr>FECHA</vt:lpstr>
      <vt:lpstr>PATRIMONIO_Y_PASIVOS</vt:lpstr>
      <vt:lpstr>rur</vt:lpstr>
      <vt:lpstr>segmento</vt:lpstr>
    </vt:vector>
  </TitlesOfParts>
  <Company>Aguas Andinas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jpalacio</dc:creator>
  <cp:lastModifiedBy>Barbara Daniela Corvalan Valdivia</cp:lastModifiedBy>
  <cp:lastPrinted>2017-10-20T18:18:54Z</cp:lastPrinted>
  <dcterms:created xsi:type="dcterms:W3CDTF">2010-04-27T01:25:10Z</dcterms:created>
  <dcterms:modified xsi:type="dcterms:W3CDTF">2018-03-29T20:44:18Z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Cuadros Fecu IAM 06_2015 prueba.xlsx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