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7\Estados Financieros\Junio 2017\Sitio Web\"/>
    </mc:Choice>
  </mc:AlternateContent>
  <bookViews>
    <workbookView xWindow="0" yWindow="0" windowWidth="16170" windowHeight="4335" tabRatio="800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 (2)" sheetId="168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fwr" sheetId="164" r:id="rId15"/>
    <sheet name="Riesgo de credito" sheetId="110" r:id="rId16"/>
    <sheet name="Tasa de interes" sheetId="112" r:id="rId17"/>
    <sheet name="Valor justo" sheetId="117" r:id="rId18"/>
    <sheet name="AFR, corriente" sheetId="104" r:id="rId19"/>
    <sheet name="AFR, no corriente" sheetId="105" r:id="rId20"/>
    <sheet name="Prestamos periodo actual" sheetId="138" r:id="rId21"/>
    <sheet name="Prestamos periodo anterior" sheetId="163" r:id="rId22"/>
    <sheet name="Bonos periodo actual (2)" sheetId="161" r:id="rId23"/>
    <sheet name="Bonos periodo anterior" sheetId="162" r:id="rId24"/>
    <sheet name="Perfil vencimiento" sheetId="111" r:id="rId25"/>
    <sheet name="Analisis sensibilizacion" sheetId="113" r:id="rId26"/>
    <sheet name="Equivalentes al efectivo" sheetId="115" r:id="rId27"/>
    <sheet name="Acreedores comerciales" sheetId="116" r:id="rId28"/>
    <sheet name="Acreed Comer x vencim (2)" sheetId="156" r:id="rId29"/>
    <sheet name="N9 CxC" sheetId="11" r:id="rId30"/>
    <sheet name="BExRepositorySheet" sheetId="51" state="veryHidden" r:id="rId31"/>
    <sheet name="N9 CxP" sheetId="88" r:id="rId32"/>
    <sheet name="N9 Transacciones" sheetId="12" r:id="rId33"/>
    <sheet name="N9 Directorio y Comité" sheetId="13" r:id="rId34"/>
    <sheet name="N10 Inventarios " sheetId="15" r:id="rId35"/>
    <sheet name="N11 Nic 38 Intangible" sheetId="4" r:id="rId36"/>
    <sheet name="N12 Plusvalia" sheetId="36" r:id="rId37"/>
    <sheet name="N13 Nic 16 PPyE" sheetId="5" r:id="rId38"/>
    <sheet name="N15 Provisiones" sheetId="23" r:id="rId39"/>
    <sheet name="garantias" sheetId="3" r:id="rId40"/>
    <sheet name="N17 Ingresos ordinario" sheetId="34" r:id="rId41"/>
    <sheet name="N18 Arrendamiento Operativo" sheetId="26" r:id="rId42"/>
    <sheet name="N19 Benef empleados " sheetId="1" r:id="rId43"/>
    <sheet name="N20 Dif. de cambio" sheetId="160" r:id="rId44"/>
    <sheet name="N21 Otros gastos" sheetId="91" r:id="rId45"/>
    <sheet name="N22 Costo Financ" sheetId="27" r:id="rId46"/>
    <sheet name="N23 I. Renta y Dif" sheetId="28" r:id="rId47"/>
    <sheet name="N24 Ganancias por acción" sheetId="50" r:id="rId48"/>
    <sheet name="N25 Segmento" sheetId="40" r:id="rId49"/>
    <sheet name="N26 Medio ambiente" sheetId="6" r:id="rId50"/>
    <sheet name="Renovación Directorio" sheetId="131" state="hidden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</externalReferences>
  <definedNames>
    <definedName name="___DAT11" localSheetId="28">[1]Hoja1!#REF!</definedName>
    <definedName name="___DAT11" localSheetId="22">[1]Hoja1!#REF!</definedName>
    <definedName name="___DAT11" localSheetId="23">[1]Hoja1!#REF!</definedName>
    <definedName name="___DAT11" localSheetId="5">[1]Hoja1!#REF!</definedName>
    <definedName name="___DAT11" localSheetId="21">[1]Hoja1!#REF!</definedName>
    <definedName name="___DAT11">[1]Hoja1!#REF!</definedName>
    <definedName name="___DAT9" localSheetId="28">'[2]301-30'!#REF!</definedName>
    <definedName name="___DAT9" localSheetId="22">'[2]301-30'!#REF!</definedName>
    <definedName name="___DAT9" localSheetId="23">'[2]301-30'!#REF!</definedName>
    <definedName name="___DAT9" localSheetId="5">'[2]301-30'!#REF!</definedName>
    <definedName name="___DAT9">'[2]301-30'!#REF!</definedName>
    <definedName name="__DAT11" localSheetId="28">#REF!</definedName>
    <definedName name="__DAT11" localSheetId="22">#REF!</definedName>
    <definedName name="__DAT11" localSheetId="23">#REF!</definedName>
    <definedName name="__DAT11" localSheetId="5">#REF!</definedName>
    <definedName name="__DAT11">#REF!</definedName>
    <definedName name="__DAT9" localSheetId="28">#REF!</definedName>
    <definedName name="__DAT9" localSheetId="22">#REF!</definedName>
    <definedName name="__DAT9" localSheetId="23">#REF!</definedName>
    <definedName name="__DAT9" localSheetId="5">#REF!</definedName>
    <definedName name="__DAT9">#REF!</definedName>
    <definedName name="_DAT1" localSheetId="28">#REF!</definedName>
    <definedName name="_DAT1" localSheetId="22">#REF!</definedName>
    <definedName name="_DAT1" localSheetId="23">#REF!</definedName>
    <definedName name="_DAT1" localSheetId="5">#REF!</definedName>
    <definedName name="_DAT1">#REF!</definedName>
    <definedName name="_DAT10" localSheetId="28">#REF!</definedName>
    <definedName name="_DAT10" localSheetId="22">#REF!</definedName>
    <definedName name="_DAT10" localSheetId="23">#REF!</definedName>
    <definedName name="_DAT10" localSheetId="5">#REF!</definedName>
    <definedName name="_DAT10">#REF!</definedName>
    <definedName name="_DAT11" localSheetId="28">[1]Hoja1!#REF!</definedName>
    <definedName name="_DAT11" localSheetId="22">[1]Hoja1!#REF!</definedName>
    <definedName name="_DAT11" localSheetId="23">[1]Hoja1!#REF!</definedName>
    <definedName name="_DAT11" localSheetId="5">[1]Hoja1!#REF!</definedName>
    <definedName name="_DAT11">[1]Hoja1!#REF!</definedName>
    <definedName name="_DAT12" localSheetId="28">#REF!</definedName>
    <definedName name="_DAT12" localSheetId="22">#REF!</definedName>
    <definedName name="_DAT12" localSheetId="23">#REF!</definedName>
    <definedName name="_DAT12" localSheetId="5">#REF!</definedName>
    <definedName name="_DAT12">#REF!</definedName>
    <definedName name="_DAT13" localSheetId="28">#REF!</definedName>
    <definedName name="_DAT13" localSheetId="22">#REF!</definedName>
    <definedName name="_DAT13" localSheetId="23">#REF!</definedName>
    <definedName name="_DAT13" localSheetId="5">#REF!</definedName>
    <definedName name="_DAT13">#REF!</definedName>
    <definedName name="_DAT14" localSheetId="28">#REF!</definedName>
    <definedName name="_DAT14" localSheetId="22">#REF!</definedName>
    <definedName name="_DAT14" localSheetId="23">#REF!</definedName>
    <definedName name="_DAT14" localSheetId="5">#REF!</definedName>
    <definedName name="_DAT14">#REF!</definedName>
    <definedName name="_DAT15" localSheetId="28">#REF!</definedName>
    <definedName name="_DAT15" localSheetId="22">#REF!</definedName>
    <definedName name="_DAT15" localSheetId="23">#REF!</definedName>
    <definedName name="_DAT15" localSheetId="5">#REF!</definedName>
    <definedName name="_DAT15">#REF!</definedName>
    <definedName name="_DAT16" localSheetId="28">#REF!</definedName>
    <definedName name="_DAT16" localSheetId="22">#REF!</definedName>
    <definedName name="_DAT16" localSheetId="23">#REF!</definedName>
    <definedName name="_DAT16" localSheetId="5">#REF!</definedName>
    <definedName name="_DAT16">#REF!</definedName>
    <definedName name="_DAT17" localSheetId="28">#REF!</definedName>
    <definedName name="_DAT17" localSheetId="22">#REF!</definedName>
    <definedName name="_DAT17" localSheetId="23">#REF!</definedName>
    <definedName name="_DAT17" localSheetId="5">#REF!</definedName>
    <definedName name="_DAT17">#REF!</definedName>
    <definedName name="_DAT18" localSheetId="28">#REF!</definedName>
    <definedName name="_DAT18" localSheetId="22">#REF!</definedName>
    <definedName name="_DAT18" localSheetId="23">#REF!</definedName>
    <definedName name="_DAT18" localSheetId="5">#REF!</definedName>
    <definedName name="_DAT18">#REF!</definedName>
    <definedName name="_DAT19" localSheetId="28">#REF!</definedName>
    <definedName name="_DAT19" localSheetId="22">#REF!</definedName>
    <definedName name="_DAT19" localSheetId="23">#REF!</definedName>
    <definedName name="_DAT19" localSheetId="5">#REF!</definedName>
    <definedName name="_DAT19">#REF!</definedName>
    <definedName name="_DAT2" localSheetId="28">#REF!</definedName>
    <definedName name="_DAT2" localSheetId="22">#REF!</definedName>
    <definedName name="_DAT2" localSheetId="23">#REF!</definedName>
    <definedName name="_DAT2" localSheetId="5">#REF!</definedName>
    <definedName name="_DAT2">#REF!</definedName>
    <definedName name="_DAT20" localSheetId="28">#REF!</definedName>
    <definedName name="_DAT20" localSheetId="22">#REF!</definedName>
    <definedName name="_DAT20" localSheetId="23">#REF!</definedName>
    <definedName name="_DAT20" localSheetId="5">#REF!</definedName>
    <definedName name="_DAT20">#REF!</definedName>
    <definedName name="_DAT21" localSheetId="28">#REF!</definedName>
    <definedName name="_DAT21" localSheetId="22">#REF!</definedName>
    <definedName name="_DAT21" localSheetId="23">#REF!</definedName>
    <definedName name="_DAT21" localSheetId="5">#REF!</definedName>
    <definedName name="_DAT21">#REF!</definedName>
    <definedName name="_DAT22" localSheetId="28">#REF!</definedName>
    <definedName name="_DAT22" localSheetId="22">#REF!</definedName>
    <definedName name="_DAT22" localSheetId="23">#REF!</definedName>
    <definedName name="_DAT22" localSheetId="5">#REF!</definedName>
    <definedName name="_DAT22">#REF!</definedName>
    <definedName name="_DAT23" localSheetId="28">#REF!</definedName>
    <definedName name="_DAT23" localSheetId="22">#REF!</definedName>
    <definedName name="_DAT23" localSheetId="23">#REF!</definedName>
    <definedName name="_DAT23" localSheetId="5">#REF!</definedName>
    <definedName name="_DAT23">#REF!</definedName>
    <definedName name="_DAT24" localSheetId="28">#REF!</definedName>
    <definedName name="_DAT24" localSheetId="22">#REF!</definedName>
    <definedName name="_DAT24" localSheetId="23">#REF!</definedName>
    <definedName name="_DAT24" localSheetId="5">#REF!</definedName>
    <definedName name="_DAT24">#REF!</definedName>
    <definedName name="_DAT3" localSheetId="28">#REF!</definedName>
    <definedName name="_DAT3" localSheetId="22">#REF!</definedName>
    <definedName name="_DAT3" localSheetId="23">#REF!</definedName>
    <definedName name="_DAT3" localSheetId="5">#REF!</definedName>
    <definedName name="_DAT3">#REF!</definedName>
    <definedName name="_DAT4" localSheetId="28">#REF!</definedName>
    <definedName name="_DAT4" localSheetId="22">#REF!</definedName>
    <definedName name="_DAT4" localSheetId="23">#REF!</definedName>
    <definedName name="_DAT4" localSheetId="5">#REF!</definedName>
    <definedName name="_DAT4">#REF!</definedName>
    <definedName name="_DAT5" localSheetId="28">#REF!</definedName>
    <definedName name="_DAT5" localSheetId="22">#REF!</definedName>
    <definedName name="_DAT5" localSheetId="23">#REF!</definedName>
    <definedName name="_DAT5" localSheetId="5">#REF!</definedName>
    <definedName name="_DAT5">#REF!</definedName>
    <definedName name="_DAT6" localSheetId="28">#REF!</definedName>
    <definedName name="_DAT6" localSheetId="22">#REF!</definedName>
    <definedName name="_DAT6" localSheetId="23">#REF!</definedName>
    <definedName name="_DAT6" localSheetId="5">#REF!</definedName>
    <definedName name="_DAT6">#REF!</definedName>
    <definedName name="_DAT7" localSheetId="28">#REF!</definedName>
    <definedName name="_DAT7" localSheetId="22">#REF!</definedName>
    <definedName name="_DAT7" localSheetId="23">#REF!</definedName>
    <definedName name="_DAT7" localSheetId="5">#REF!</definedName>
    <definedName name="_DAT7">#REF!</definedName>
    <definedName name="_DAT8" localSheetId="28">#REF!</definedName>
    <definedName name="_DAT8" localSheetId="22">#REF!</definedName>
    <definedName name="_DAT8" localSheetId="23">#REF!</definedName>
    <definedName name="_DAT8" localSheetId="5">#REF!</definedName>
    <definedName name="_DAT8">#REF!</definedName>
    <definedName name="_DAT9" localSheetId="28">'[3]301-30'!#REF!</definedName>
    <definedName name="_DAT9" localSheetId="22">'[3]301-30'!#REF!</definedName>
    <definedName name="_DAT9" localSheetId="23">'[3]301-30'!#REF!</definedName>
    <definedName name="_DAT9" localSheetId="5">'[3]301-30'!#REF!</definedName>
    <definedName name="_DAT9">'[3]301-30'!#REF!</definedName>
    <definedName name="_xlnm._FilterDatabase" localSheetId="27" hidden="1">'Acreedores comerciales'!$B$2:$E$18</definedName>
    <definedName name="_xlnm._FilterDatabase" localSheetId="18" hidden="1">'AFR, corriente'!$B$3:$M$9</definedName>
    <definedName name="_xlnm._FilterDatabase" localSheetId="39" hidden="1">garantias!$M$2:$M$55</definedName>
    <definedName name="_xlnm._FilterDatabase" localSheetId="37" hidden="1">'N13 Nic 16 PPyE'!$B$200:$E$204</definedName>
    <definedName name="_xlnm._FilterDatabase" localSheetId="38" hidden="1">'N15 Provisiones'!$B$12:$E$16</definedName>
    <definedName name="_xlnm._FilterDatabase" localSheetId="40" hidden="1">'N17 Ingresos ordinario'!#REF!</definedName>
    <definedName name="_xlnm._FilterDatabase" localSheetId="46" hidden="1">'N23 I. Renta y Dif'!$B$85:$D$91</definedName>
    <definedName name="_xlnm._FilterDatabase" localSheetId="48" hidden="1">'N25 Segmento'!$B$2:$F$18</definedName>
    <definedName name="_xlnm._FilterDatabase" localSheetId="11" hidden="1">'N6 EEFF Cons e Ind'!$B$2:$R$11</definedName>
    <definedName name="_xlnm._FilterDatabase" localSheetId="29" hidden="1">'N9 CxC'!#REF!</definedName>
    <definedName name="_xlnm._FilterDatabase" localSheetId="17" hidden="1">'Valor justo'!$B$10:$D$13</definedName>
    <definedName name="año02" localSheetId="28">[4]Tablas!#REF!</definedName>
    <definedName name="año02" localSheetId="22">[4]Tablas!#REF!</definedName>
    <definedName name="año02" localSheetId="23">[4]Tablas!#REF!</definedName>
    <definedName name="año02" localSheetId="5">[4]Tablas!#REF!</definedName>
    <definedName name="año02">[4]Tablas!#REF!</definedName>
    <definedName name="_xlnm.Print_Area" localSheetId="0">Activo!$B$2:$E$25</definedName>
    <definedName name="_xlnm.Print_Area" localSheetId="4">'Eº Cambio Patrimonio'!$B$2:$J$11</definedName>
    <definedName name="_xlnm.Print_Area" localSheetId="2">'Estado de Resultado'!$B$2:$G$46</definedName>
    <definedName name="_xlnm.Print_Area" localSheetId="3">'Flujo '!$B$2:$E$77</definedName>
    <definedName name="_xlnm.Print_Area" localSheetId="39">garantias!#REF!</definedName>
    <definedName name="_xlnm.Print_Area" localSheetId="35">'N11 Nic 38 Intangible'!$B$21:$F$42</definedName>
    <definedName name="_xlnm.Print_Area" localSheetId="36">'N12 Plusvalia'!$B$2:$E$7</definedName>
    <definedName name="_xlnm.Print_Area" localSheetId="37" xml:space="preserve">        'N13 Nic 16 PPyE'!$B$57:$I$100</definedName>
    <definedName name="_xlnm.Print_Area" localSheetId="42">'N19 Benef empleados '!#REF!</definedName>
    <definedName name="_xlnm.Print_Area" localSheetId="44">'N21 Otros gastos'!#REF!</definedName>
    <definedName name="_xlnm.Print_Area" localSheetId="11">'N6 EEFF Cons e Ind'!#REF!</definedName>
    <definedName name="_xlnm.Print_Area" localSheetId="13">'N8 Clase de instrumentos finan'!$B$2:$F$40</definedName>
    <definedName name="_xlnm.Print_Area" localSheetId="1">Pasivo!$B$2:$E$34</definedName>
    <definedName name="_xlnm.Print_Area" localSheetId="20">'Prestamos periodo actual'!$B$2:$K$38</definedName>
    <definedName name="Cias">'[5]ER-Real'!$A$9:$A$21</definedName>
    <definedName name="Empleados">[6]Base!$A$6:$Q$37631</definedName>
    <definedName name="FECHA" localSheetId="23">#REF!</definedName>
    <definedName name="FECHA" localSheetId="21">#REF!</definedName>
    <definedName name="FECHA">#REF!</definedName>
    <definedName name="MES">'[5]ER-Real'!$A$5</definedName>
    <definedName name="MESA" localSheetId="28">#REF!</definedName>
    <definedName name="MESA" localSheetId="22">#REF!</definedName>
    <definedName name="MESA" localSheetId="23">#REF!</definedName>
    <definedName name="MESA" localSheetId="5">#REF!</definedName>
    <definedName name="MESA">#REF!</definedName>
    <definedName name="TEST0" localSheetId="28">#REF!</definedName>
    <definedName name="TEST0" localSheetId="22">#REF!</definedName>
    <definedName name="TEST0" localSheetId="23">#REF!</definedName>
    <definedName name="TEST0" localSheetId="5">#REF!</definedName>
    <definedName name="TEST0">#REF!</definedName>
    <definedName name="TESTHKEY" localSheetId="28">#REF!</definedName>
    <definedName name="TESTHKEY" localSheetId="22">#REF!</definedName>
    <definedName name="TESTHKEY" localSheetId="23">#REF!</definedName>
    <definedName name="TESTHKEY" localSheetId="5">#REF!</definedName>
    <definedName name="TESTHKEY">#REF!</definedName>
    <definedName name="TESTKEYS" localSheetId="28">#REF!</definedName>
    <definedName name="TESTKEYS" localSheetId="22">#REF!</definedName>
    <definedName name="TESTKEYS" localSheetId="23">#REF!</definedName>
    <definedName name="TESTKEYS" localSheetId="5">#REF!</definedName>
    <definedName name="TESTKEYS">#REF!</definedName>
    <definedName name="TESTVKEY" localSheetId="28">#REF!</definedName>
    <definedName name="TESTVKEY" localSheetId="22">#REF!</definedName>
    <definedName name="TESTVKEY" localSheetId="23">#REF!</definedName>
    <definedName name="TESTVKEY" localSheetId="5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K17" i="27" l="1"/>
  <c r="J17" i="27"/>
  <c r="I17" i="27"/>
  <c r="H15" i="27"/>
  <c r="H17" i="27" s="1"/>
  <c r="K13" i="27"/>
  <c r="K19" i="27" s="1"/>
  <c r="J13" i="27"/>
  <c r="J19" i="27" s="1"/>
  <c r="I13" i="27"/>
  <c r="I19" i="27" s="1"/>
  <c r="H11" i="27"/>
  <c r="H13" i="27" s="1"/>
  <c r="H19" i="27" s="1"/>
  <c r="R2" i="3" l="1"/>
  <c r="O13" i="3" l="1"/>
  <c r="O6" i="3"/>
  <c r="O8" i="3" s="1"/>
  <c r="B8" i="92" l="1"/>
  <c r="B7" i="92"/>
  <c r="C14" i="92" l="1"/>
  <c r="C13" i="92"/>
  <c r="C12" i="92"/>
  <c r="C11" i="92"/>
  <c r="C10" i="92"/>
  <c r="D2" i="47" l="1"/>
  <c r="C2" i="47"/>
  <c r="I11" i="10"/>
  <c r="F11" i="10"/>
  <c r="I10" i="10"/>
  <c r="F10" i="10"/>
  <c r="I8" i="10"/>
  <c r="F8" i="10"/>
  <c r="I5" i="10"/>
  <c r="F5" i="10"/>
  <c r="I4" i="10"/>
  <c r="F4" i="10"/>
  <c r="I6" i="10"/>
  <c r="F6" i="10"/>
  <c r="I9" i="10"/>
  <c r="F9" i="10"/>
  <c r="I7" i="10"/>
  <c r="F7" i="10"/>
</calcChain>
</file>

<file path=xl/sharedStrings.xml><?xml version="1.0" encoding="utf-8"?>
<sst xmlns="http://schemas.openxmlformats.org/spreadsheetml/2006/main" count="2650" uniqueCount="981">
  <si>
    <t>$</t>
  </si>
  <si>
    <t>M$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</si>
  <si>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</si>
  <si>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</si>
  <si>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</si>
  <si>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</si>
  <si>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</si>
  <si>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</si>
  <si>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</si>
  <si>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</si>
  <si>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IAM</t>
  </si>
  <si>
    <t>Período anterior 31 de diciembre de 2008</t>
  </si>
  <si>
    <t>Nombre Proyecto</t>
  </si>
  <si>
    <t>Essal</t>
  </si>
  <si>
    <t>Chile</t>
  </si>
  <si>
    <t>Inversiones Iberaguas Ltda.</t>
  </si>
  <si>
    <t>Empresa de Servicios Sanitarios de Los Lagos S.A.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</si>
  <si>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</si>
  <si>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</si>
  <si>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</si>
  <si>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</si>
  <si>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</si>
  <si>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</si>
  <si>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</si>
  <si>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%</t>
  </si>
  <si>
    <t xml:space="preserve"> </t>
  </si>
  <si>
    <t>Dividendos pagados</t>
  </si>
  <si>
    <t>Dividendos recibidos</t>
  </si>
  <si>
    <t>Intereses pagados</t>
  </si>
  <si>
    <t>Moneda</t>
  </si>
  <si>
    <t>Euro</t>
  </si>
  <si>
    <t>Director de Vialidad</t>
  </si>
  <si>
    <t>Rut</t>
  </si>
  <si>
    <t>96.809.310-k</t>
  </si>
  <si>
    <t>EUR</t>
  </si>
  <si>
    <t>Margen de contribución</t>
  </si>
  <si>
    <t>Porcentaje sobre valores consolidados</t>
  </si>
  <si>
    <t>Moneda funcional</t>
  </si>
  <si>
    <t>76.078.231-9</t>
  </si>
  <si>
    <t>76.080.553-K</t>
  </si>
  <si>
    <t>76.046.628-K</t>
  </si>
  <si>
    <t>Asterión S.A.</t>
  </si>
  <si>
    <t>Propiedades, planta y equipos</t>
  </si>
  <si>
    <t>Essal S.A. (1)</t>
  </si>
  <si>
    <t>Otras entradas (salidas) de efectivo</t>
  </si>
  <si>
    <t>Acumulado</t>
  </si>
  <si>
    <t>Trimestre</t>
  </si>
  <si>
    <t xml:space="preserve">Eliminación de cuentas de la sede corporativa con los segmentos </t>
  </si>
  <si>
    <t>Eliminación de las cuentas entre segmentos</t>
  </si>
  <si>
    <t>Aguas del Maipo S.A.</t>
  </si>
  <si>
    <t>76.148.998-4</t>
  </si>
  <si>
    <t>Gobierno Regional de la Región de Los Ríos</t>
  </si>
  <si>
    <t>Pesos Chilenos</t>
  </si>
  <si>
    <t>76.190.084-6</t>
  </si>
  <si>
    <t>Inicio</t>
  </si>
  <si>
    <t>CLP</t>
  </si>
  <si>
    <t>USD</t>
  </si>
  <si>
    <t>Residual  UF</t>
  </si>
  <si>
    <t>AFR</t>
  </si>
  <si>
    <t>UF</t>
  </si>
  <si>
    <t>No</t>
  </si>
  <si>
    <t>Aguas Cordillera  S.A.</t>
  </si>
  <si>
    <t>96.579.800-5</t>
  </si>
  <si>
    <t>Banco BBVA</t>
  </si>
  <si>
    <t>Semestral</t>
  </si>
  <si>
    <t>Banco de Chile</t>
  </si>
  <si>
    <t>BAGUA-J</t>
  </si>
  <si>
    <t>BAGUA-M</t>
  </si>
  <si>
    <t>BAGUA-P</t>
  </si>
  <si>
    <t>BAGUA-Q</t>
  </si>
  <si>
    <t>Variable</t>
  </si>
  <si>
    <t>Eco-Riles  S.A.</t>
  </si>
  <si>
    <t>Forward en moneda extranjera</t>
  </si>
  <si>
    <t>Pasivos financieros mantenidos a valor justo</t>
  </si>
  <si>
    <t>Porcentaje de participación en filial significativa</t>
  </si>
  <si>
    <t>Porcentaje poder de voto en filial significativa</t>
  </si>
  <si>
    <t>BAGUA-R</t>
  </si>
  <si>
    <t>BAGUA-S</t>
  </si>
  <si>
    <t>Empresa Depuradora de Aguas Servidas Mapocho El Trebal Ltda.</t>
  </si>
  <si>
    <t>11-13</t>
  </si>
  <si>
    <t>8.5</t>
  </si>
  <si>
    <t>8.4</t>
  </si>
  <si>
    <t>8.7</t>
  </si>
  <si>
    <t>BAGUA-U</t>
  </si>
  <si>
    <t>Nombre de filial significativa</t>
  </si>
  <si>
    <t>OTRO RESULTADO INTEGRAL</t>
  </si>
  <si>
    <t>Ganancias (pérdidas) actuariales por planes de beneficios definidos</t>
  </si>
  <si>
    <t>Préstamos a entidades relacionadas</t>
  </si>
  <si>
    <t xml:space="preserve">Totales </t>
  </si>
  <si>
    <t>Otros (gasto)</t>
  </si>
  <si>
    <t>Otros (inversión)</t>
  </si>
  <si>
    <t>Aqua Development Network S.A.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</si>
  <si>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</si>
  <si>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</si>
  <si>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</si>
  <si>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</si>
  <si>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</si>
  <si>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</si>
  <si>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</si>
  <si>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</si>
  <si>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</si>
  <si>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</si>
  <si>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</si>
  <si>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</si>
  <si>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</si>
  <si>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</si>
  <si>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</si>
  <si>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</si>
  <si>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</si>
  <si>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</si>
  <si>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</si>
  <si>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</si>
  <si>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</si>
  <si>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</si>
  <si>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</si>
  <si>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</si>
  <si>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</si>
  <si>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</si>
  <si>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</si>
  <si>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</si>
  <si>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</si>
  <si>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</si>
  <si>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</si>
  <si>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</si>
  <si>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</si>
  <si>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</si>
  <si>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</si>
  <si>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</si>
  <si>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</si>
  <si>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</si>
  <si>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</si>
  <si>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</si>
  <si>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amortización acumulada</t>
  </si>
  <si>
    <t>Incrementos (disminuciones) por transferencias</t>
  </si>
  <si>
    <t>Incrementos (disminuciones) por otros cambios</t>
  </si>
  <si>
    <t>Disposiciones y retiros de servicio</t>
  </si>
  <si>
    <t>BAGUA-V</t>
  </si>
  <si>
    <t>Banco BCI</t>
  </si>
  <si>
    <t>BAGUA-W</t>
  </si>
  <si>
    <t>+</t>
  </si>
  <si>
    <t xml:space="preserve"> Incremento (disminución) en el efectivo y equivalentes al efectivo, antes del efecto de los cambios en la tasa de cambio </t>
  </si>
  <si>
    <t>3 - 4</t>
  </si>
  <si>
    <t>Series</t>
  </si>
  <si>
    <t>Impuestos a las ganancias relativos a componentes de otro resultado integral que no se reclasificará al resultado del período</t>
  </si>
  <si>
    <t>Impuesto a las ganancias relacionado con planes de beneficios definidos</t>
  </si>
  <si>
    <t>Otro resultado integral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</si>
  <si>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</si>
  <si>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</si>
  <si>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</si>
  <si>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 xml:space="preserve">Total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</si>
  <si>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</si>
  <si>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</si>
  <si>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</si>
  <si>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</si>
  <si>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>96.945.210-3</t>
  </si>
  <si>
    <t>Nota: Corresponde a la cuenta 5213000700 Deterioro activo.</t>
  </si>
  <si>
    <t xml:space="preserve">Planta Purificadora Biogas </t>
  </si>
  <si>
    <t>Essal S.A</t>
  </si>
  <si>
    <t>Constructora San Francisco</t>
  </si>
  <si>
    <t>Municipalidad de Las Condes</t>
  </si>
  <si>
    <t>Anam S.A.</t>
  </si>
  <si>
    <t>3-4</t>
  </si>
  <si>
    <t>Inversiones Aguas Metropolitanas S.A.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</si>
  <si>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</si>
  <si>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</si>
  <si>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</si>
  <si>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</si>
  <si>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</si>
  <si>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</si>
  <si>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</si>
  <si>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</si>
  <si>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</si>
  <si>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</si>
  <si>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</si>
  <si>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</si>
  <si>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</si>
  <si>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</si>
  <si>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</si>
  <si>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</si>
  <si>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</si>
  <si>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</si>
  <si>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</si>
  <si>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</si>
  <si>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</si>
  <si>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</si>
  <si>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</si>
  <si>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</si>
  <si>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</si>
  <si>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</si>
  <si>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</si>
  <si>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</si>
  <si>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</si>
  <si>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</si>
  <si>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</si>
  <si>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</si>
  <si>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</si>
  <si>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Resultado del período</t>
  </si>
  <si>
    <t>Aguas 
Cordillera S.A.</t>
  </si>
  <si>
    <t>Aguas 
Manquehue S.A.</t>
  </si>
  <si>
    <t>Pesos chilenos</t>
  </si>
  <si>
    <t>Dirección Regional de Vialidad</t>
  </si>
  <si>
    <t>Ministerio de Obras Publicas - Dirección General de Aguas</t>
  </si>
  <si>
    <t>Municipalidad de La Florida</t>
  </si>
  <si>
    <t>Municipalidad de La Pintana</t>
  </si>
  <si>
    <t>Municipalidad de Peñalolen</t>
  </si>
  <si>
    <t>Municipalidad de Providencia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</si>
  <si>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</si>
  <si>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</si>
  <si>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</si>
  <si>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</si>
  <si>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</si>
  <si>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</si>
  <si>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Dirección de Obras Hidráulica</t>
  </si>
  <si>
    <t>Director de Obras Hidráulicas</t>
  </si>
  <si>
    <t>96579800-5</t>
  </si>
  <si>
    <t>97.032.000-8</t>
  </si>
  <si>
    <t>97.004.000-5</t>
  </si>
  <si>
    <t>97.006.000-6</t>
  </si>
  <si>
    <t>97.004.000-7</t>
  </si>
  <si>
    <t>BAGUA-X</t>
  </si>
  <si>
    <t>Besal-B</t>
  </si>
  <si>
    <t>96.817.230-1</t>
  </si>
  <si>
    <t xml:space="preserve">   Ingresos por instrumentos derivados</t>
  </si>
  <si>
    <t>79.046.628-K</t>
  </si>
  <si>
    <t xml:space="preserve">Empresa Depuradora de Aguas Servidas Mapocho El Trebal </t>
  </si>
  <si>
    <t>EPSA Electrica Puntilla S.A.</t>
  </si>
  <si>
    <t>77.274.820-5</t>
  </si>
  <si>
    <t>76.432.328-9</t>
  </si>
  <si>
    <t>Gestion Hidrica Minera Ltda.</t>
  </si>
  <si>
    <t>A.Andinas S.A.</t>
  </si>
  <si>
    <t>A.Cordillera S.A.</t>
  </si>
  <si>
    <t>A Manquehue S.A.</t>
  </si>
  <si>
    <t>ESSAL S.A.</t>
  </si>
  <si>
    <t>Acciones serie A</t>
  </si>
  <si>
    <t>Acciones serie B</t>
  </si>
  <si>
    <t>Aguas</t>
  </si>
  <si>
    <t>Cordillera S.A.</t>
  </si>
  <si>
    <t>Manquehue S.A.</t>
  </si>
  <si>
    <t>País</t>
  </si>
  <si>
    <t>Corporación Nacional del Cobre</t>
  </si>
  <si>
    <t>-</t>
  </si>
  <si>
    <t>59.066.560-6</t>
  </si>
  <si>
    <t>Aqua Development Network</t>
  </si>
  <si>
    <t>Asociación de Canalistas  Sociedad del Canal Maipo</t>
  </si>
  <si>
    <t>Diferencia no provisionada</t>
  </si>
  <si>
    <t>Fondos Mutuos</t>
  </si>
  <si>
    <t>Suez Medioambiente Chile S.A.</t>
  </si>
  <si>
    <t>Suez International</t>
  </si>
  <si>
    <t>BCI</t>
  </si>
  <si>
    <t>8.10</t>
  </si>
  <si>
    <t>Suez Advanced Solutions Chile Ltda.</t>
  </si>
  <si>
    <t>INLAC S.A.</t>
  </si>
  <si>
    <t>65.113.732-2</t>
  </si>
  <si>
    <t>2017</t>
  </si>
  <si>
    <t>Surlat Industria</t>
  </si>
  <si>
    <t>Ecoriles</t>
  </si>
  <si>
    <t>Aguas Cordillera S.A</t>
  </si>
  <si>
    <t>Ecoriles S.A</t>
  </si>
  <si>
    <t>Analisis Ambientales S.A</t>
  </si>
  <si>
    <t>BAGUA-Z</t>
  </si>
  <si>
    <t>BAGUA-AA</t>
  </si>
  <si>
    <t>Corporacion Chilena de Investigación del Agua</t>
  </si>
  <si>
    <t>Aguas Andinas S.A</t>
  </si>
  <si>
    <t>8.9</t>
  </si>
  <si>
    <t>97.018.000-1</t>
  </si>
  <si>
    <t>Banco Scotiabank</t>
  </si>
  <si>
    <t>Sencorp S.A.</t>
  </si>
  <si>
    <t>Superintendencia del Medio Ambiente</t>
  </si>
  <si>
    <t>CMPC PULP S.A.</t>
  </si>
  <si>
    <t>Inmobiliaria y Comercial Quilicura Ltda.</t>
  </si>
  <si>
    <t>Sociedad Concesionaria Costanera Norte S.A.</t>
  </si>
  <si>
    <t>Inmobiliaria y Construcción Nueva Pacifico Sur Ltda.</t>
  </si>
  <si>
    <t>El Chamisero Inmobiliaria S.A.</t>
  </si>
  <si>
    <t>Luxagua Ingeniería Ltda.</t>
  </si>
  <si>
    <t>Eulen Chile S.A.</t>
  </si>
  <si>
    <t>Empresas Carozzi S.A.</t>
  </si>
  <si>
    <t>01-04-2017
30-06-2017</t>
  </si>
  <si>
    <t>01-04-2016
30-06-2016</t>
  </si>
  <si>
    <t>76.746.454-1</t>
  </si>
  <si>
    <t>Aqualogy Solutions Chile Ltda</t>
  </si>
  <si>
    <t>Suez Biofactoria Andina spa.</t>
  </si>
  <si>
    <t>Municipalidad de La Reina</t>
  </si>
  <si>
    <t>Comité Innova Chile</t>
  </si>
  <si>
    <t>Municipalidad de Paillaco</t>
  </si>
  <si>
    <t>Icafal Ingenieria y Construcción S.A</t>
  </si>
  <si>
    <t>Enel distribucion  S.A</t>
  </si>
  <si>
    <t>Chilena de revision tecnica</t>
  </si>
  <si>
    <t>Cruz y Davila Ingenieros Ltda.</t>
  </si>
  <si>
    <t>BAPA S.A</t>
  </si>
  <si>
    <t>Constructora Perez y Gomez Ltda</t>
  </si>
  <si>
    <t>Constructora trebol ltda.</t>
  </si>
  <si>
    <t>Aguas Manquehue S.A</t>
  </si>
  <si>
    <t>Aguas                       Andinas S.A</t>
  </si>
  <si>
    <t>Note</t>
  </si>
  <si>
    <t>Th$</t>
  </si>
  <si>
    <t>ASSETS</t>
  </si>
  <si>
    <t>CURRENT ASSETS</t>
  </si>
  <si>
    <t>Cash &amp; cash equivalents</t>
  </si>
  <si>
    <t xml:space="preserve">Other current financial assets </t>
  </si>
  <si>
    <t>Other non-financial assets</t>
  </si>
  <si>
    <t>Trade debtors &amp; other accounts receivable</t>
  </si>
  <si>
    <t>Accounts receivable from related entities</t>
  </si>
  <si>
    <t>Inventories</t>
  </si>
  <si>
    <t>Tax assets</t>
  </si>
  <si>
    <t>Total current assets other than assets or groups of assets for disposal classified as held for sale or held to be distributed to the owners</t>
  </si>
  <si>
    <t>TOTAL CURRENT ASSETS</t>
  </si>
  <si>
    <t>NON-CURRENT ASSETS</t>
  </si>
  <si>
    <t>Other financial assets</t>
  </si>
  <si>
    <t>Receivables</t>
  </si>
  <si>
    <t>Intangible assets other than goodwill</t>
  </si>
  <si>
    <t>Goodwill</t>
  </si>
  <si>
    <t>Property, plant &amp; equipment</t>
  </si>
  <si>
    <t>Deferred tax assets</t>
  </si>
  <si>
    <t>TOTAL NON-CURRENT ASSETS</t>
  </si>
  <si>
    <t>TOTAL ASSETS</t>
  </si>
  <si>
    <t>EQUITY AND LIABILITIES</t>
  </si>
  <si>
    <t>CURRENT LIABILITIES</t>
  </si>
  <si>
    <t>Other financial liabilities</t>
  </si>
  <si>
    <t>Trade creditors &amp; other accounts payable</t>
  </si>
  <si>
    <t>Accounts payable to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</si>
  <si>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</si>
  <si>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</si>
  <si>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</si>
  <si>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</si>
  <si>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</si>
  <si>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</si>
  <si>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</si>
  <si>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</si>
  <si>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</si>
  <si>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TOTAL NON-CURRENT LIABILITIES</t>
  </si>
  <si>
    <t>TOTAL LIABILITIES</t>
  </si>
  <si>
    <t>EQUITY</t>
  </si>
  <si>
    <t>Issued capital</t>
  </si>
  <si>
    <t>Accumulated earnings</t>
  </si>
  <si>
    <t>Issuance premiums</t>
  </si>
  <si>
    <t>Other equity participations</t>
  </si>
  <si>
    <t>Equity attributable to owners of the controller</t>
  </si>
  <si>
    <t xml:space="preserve">       Non-controller participations</t>
  </si>
  <si>
    <t>TOTAL  EQUITY</t>
  </si>
  <si>
    <t>TOTAL EQUITY &amp; LIABILITIES</t>
  </si>
  <si>
    <t xml:space="preserve">STATEMENT OF RESULTS BY NATURE </t>
  </si>
  <si>
    <t>Revenues from ordinary activities</t>
  </si>
  <si>
    <t>Raw materials &amp; consumables used</t>
  </si>
  <si>
    <t>Employee benefit expenses</t>
  </si>
  <si>
    <t>Charges for depreciation &amp; amortization</t>
  </si>
  <si>
    <t>Other expenses, by nature</t>
  </si>
  <si>
    <t>Other (losses) gains</t>
  </si>
  <si>
    <t>Financial income</t>
  </si>
  <si>
    <t>Financial costs</t>
  </si>
  <si>
    <t>Exchange differences</t>
  </si>
  <si>
    <t>Results of indexation adjustments</t>
  </si>
  <si>
    <t xml:space="preserve"> Earnings before taxes</t>
  </si>
  <si>
    <t>Charge for income taxes</t>
  </si>
  <si>
    <t xml:space="preserve"> Earnings from continuing operations</t>
  </si>
  <si>
    <t>Earnings</t>
  </si>
  <si>
    <t>Earnings attributable to:</t>
  </si>
  <si>
    <t>Owners of the controller</t>
  </si>
  <si>
    <t>Earnings attributable to non-controller participations</t>
  </si>
  <si>
    <t>Earnings per share</t>
  </si>
  <si>
    <t>Basic earnings per share from continuing operations</t>
  </si>
  <si>
    <t xml:space="preserve">Basic earnings per share </t>
  </si>
  <si>
    <t>STATEMENT OF COMPREHENSIVE RESULTS</t>
  </si>
  <si>
    <t>TOTAL COMPREHENSIVE RESULT</t>
  </si>
  <si>
    <t>Comprehensive result attributable to</t>
  </si>
  <si>
    <t>Result attributable to owners of the controller</t>
  </si>
  <si>
    <t>Result attrubutable to non-controller participations</t>
  </si>
  <si>
    <t>Total comprehensive result</t>
  </si>
  <si>
    <t>Statement of direct cash flow</t>
  </si>
  <si>
    <t>Proceeds classes from operating activities</t>
  </si>
  <si>
    <t>Proceeds of sales of goods &amp; services</t>
  </si>
  <si>
    <t>Other proceeds from operating activities</t>
  </si>
  <si>
    <t>Payments of insurance premiums, annuities &amp; other obligations</t>
  </si>
  <si>
    <t>Payment classes from operating activities</t>
  </si>
  <si>
    <t>Payments to suppliers of goods &amp; services</t>
  </si>
  <si>
    <t>Payments to &amp; on behalf of employees</t>
  </si>
  <si>
    <t xml:space="preserve">Proceeds of premiums and benefits, annuities &amp; other obligations </t>
  </si>
  <si>
    <t>Other operating activity payments</t>
  </si>
  <si>
    <t>Cash flow from (used in) operating activities</t>
  </si>
  <si>
    <t>Interest paid</t>
  </si>
  <si>
    <t>Interest received</t>
  </si>
  <si>
    <t>Income taxes refunded (paid)</t>
  </si>
  <si>
    <t>Other cash inflows (outflows)</t>
  </si>
  <si>
    <t>Proceeds of sales of property, plant &amp; equipment</t>
  </si>
  <si>
    <t>Purchases of property, plant &amp; equipment</t>
  </si>
  <si>
    <t>Purchases of intangible assets</t>
  </si>
  <si>
    <t>Cash flow from (used in) investment activities</t>
  </si>
  <si>
    <t>Proceeds of long-term loans</t>
  </si>
  <si>
    <t>Proceeds of short-term loans</t>
  </si>
  <si>
    <t>Loan proceeds from financing activities</t>
  </si>
  <si>
    <t>Loan repayments</t>
  </si>
  <si>
    <t>Dividends paid</t>
  </si>
  <si>
    <t>Cash flow from (used in) financing activities</t>
  </si>
  <si>
    <t>Net increase (decrease) in cash &amp; cash equivalents</t>
  </si>
  <si>
    <t>Cash &amp; cash equivalents at start of the period</t>
  </si>
  <si>
    <t>Cash &amp; cash equivalents at end of the period</t>
  </si>
  <si>
    <t>Statement of changes in equity</t>
  </si>
  <si>
    <t>Issued Capital</t>
  </si>
  <si>
    <t>Other participations in the equity</t>
  </si>
  <si>
    <t>Book of earnings and losses on defined benefit plans</t>
  </si>
  <si>
    <t>Accumulated earnings (losses)</t>
  </si>
  <si>
    <t>Non-controller participations</t>
  </si>
  <si>
    <t>Total equity</t>
  </si>
  <si>
    <t>Initial balance as of 01-01-2017</t>
  </si>
  <si>
    <t>Comprehensive result</t>
  </si>
  <si>
    <t>Dividends</t>
  </si>
  <si>
    <t>Decrease in transfers and other changes</t>
  </si>
  <si>
    <t>Total changes in equity</t>
  </si>
  <si>
    <t>Closing balance as of 30-06-2017</t>
  </si>
  <si>
    <t>Initial balance as of 01-01-2016</t>
  </si>
  <si>
    <t>Closing balance as of 30-06-2016</t>
  </si>
  <si>
    <t xml:space="preserve">Improvements and/or modifications </t>
  </si>
  <si>
    <t>Date of mandatory application</t>
  </si>
  <si>
    <t>IFRS 12, Disclosure about participation in other entities</t>
  </si>
  <si>
    <t>Annual periods starting or after January 1, 2017</t>
  </si>
  <si>
    <t>IAS 7, Statement of cash flows</t>
  </si>
  <si>
    <t>IAS 12, Income tax</t>
  </si>
  <si>
    <t xml:space="preserve">New standards </t>
  </si>
  <si>
    <t>IFRS 9, Financial instruments, classification and measurement</t>
  </si>
  <si>
    <t>Annual periods starting or after January 1, 2018</t>
  </si>
  <si>
    <t>IFRS 15, Revenue from Contracts with Customers</t>
  </si>
  <si>
    <t>IFRIC 22,  Foreign currency transactions and prepayments</t>
  </si>
  <si>
    <t>IFRS 16, Leases</t>
  </si>
  <si>
    <t>Annual periods starting or after January 1, 2019</t>
  </si>
  <si>
    <t xml:space="preserve">IFRIC 23, Treatment of uncertain tax positions </t>
  </si>
  <si>
    <t>IFRS 17, Insurance Contracts</t>
  </si>
  <si>
    <t>Annual periods starting or after January 1, 2021</t>
  </si>
  <si>
    <t xml:space="preserve">Improvements and modifications </t>
  </si>
  <si>
    <t>IFRS 1, Adoption of IFRS for the first time</t>
  </si>
  <si>
    <t>IFRS 2, Share-based payments</t>
  </si>
  <si>
    <t>IFRS 4, Insurance contracts</t>
  </si>
  <si>
    <t>IAS 28, Investments in Associates and Joint Ventures</t>
  </si>
  <si>
    <t xml:space="preserve">IAS 40, Investment properties </t>
  </si>
  <si>
    <t xml:space="preserve">IFRS 10, Consolidated Financial Statements </t>
  </si>
  <si>
    <t>Tax ID</t>
  </si>
  <si>
    <t xml:space="preserve">Company </t>
  </si>
  <si>
    <t>Direct %</t>
  </si>
  <si>
    <t>Indirect %</t>
  </si>
  <si>
    <t>Total 2017 (%)</t>
  </si>
  <si>
    <t>Total 2016 (%)</t>
  </si>
  <si>
    <t>Currency</t>
  </si>
  <si>
    <t>US Dollar</t>
  </si>
  <si>
    <t>Item</t>
  </si>
  <si>
    <t>Useful life (years)  minimum</t>
  </si>
  <si>
    <t>Buildings</t>
  </si>
  <si>
    <t>Plant &amp; equipment</t>
  </si>
  <si>
    <t>Computer equipment</t>
  </si>
  <si>
    <t>Fixed installations &amp; accessories</t>
  </si>
  <si>
    <t>Motor vehicles</t>
  </si>
  <si>
    <t>Improvements to leased assets</t>
  </si>
  <si>
    <t>Other property, plant &amp; equipment</t>
  </si>
  <si>
    <t>Reclassifications</t>
  </si>
  <si>
    <t>Increase/Decrease                   Th$</t>
  </si>
  <si>
    <t>Statement of result by nature:</t>
  </si>
  <si>
    <t xml:space="preserve">Statement of cash flow: </t>
  </si>
  <si>
    <t xml:space="preserve">Other payments to acquire equity or debt instruments of other entities </t>
  </si>
  <si>
    <t>Payments of premiums and benefits, annuities and other obligations</t>
  </si>
  <si>
    <t>W. Reclassifications</t>
  </si>
  <si>
    <t>For comparison purposes, certain reclassifications have been made to the statement of financial position as of June 30, 2016, according to the following detail:</t>
  </si>
  <si>
    <t>Company</t>
  </si>
  <si>
    <t>% Participation</t>
  </si>
  <si>
    <t>Equity</t>
  </si>
  <si>
    <t>Result</t>
  </si>
  <si>
    <t>Non-operating revenue &amp; expenses</t>
  </si>
  <si>
    <t>Gain on sale of non-current assets, not held for sale</t>
  </si>
  <si>
    <t>Other earnings (losses)</t>
  </si>
  <si>
    <t>Rejected projects</t>
  </si>
  <si>
    <t>Other losses (earnings)</t>
  </si>
  <si>
    <t>Losses of properties, plant &amp; equipment replacement</t>
  </si>
  <si>
    <t>Bank loans interest expenses</t>
  </si>
  <si>
    <t>AFR interest expenses</t>
  </si>
  <si>
    <t>Bond interest expense</t>
  </si>
  <si>
    <t>Other interest costs</t>
  </si>
  <si>
    <t>Amortization of loan agreement complementary costs</t>
  </si>
  <si>
    <t>Interest income</t>
  </si>
  <si>
    <t>Gain on redemption &amp; extinction of debt</t>
  </si>
  <si>
    <t xml:space="preserve">Financial income </t>
  </si>
  <si>
    <t>Subsidiaries</t>
  </si>
  <si>
    <t>Current assets</t>
  </si>
  <si>
    <t>Non-current assets</t>
  </si>
  <si>
    <t>Current liabilities</t>
  </si>
  <si>
    <t>Non-current liabilities</t>
  </si>
  <si>
    <t>Subsidairies</t>
  </si>
  <si>
    <t>Result for the period</t>
  </si>
  <si>
    <t>Ordinary revenue</t>
  </si>
  <si>
    <t>Operating expenses (-)</t>
  </si>
  <si>
    <t>Other net expenses (-)  / revenue (+)</t>
  </si>
  <si>
    <t>Name of significant subsidiary</t>
  </si>
  <si>
    <t>Chilean Tax ID</t>
  </si>
  <si>
    <t>Functional currency</t>
  </si>
  <si>
    <t>Percentage share in significant subsidiary</t>
  </si>
  <si>
    <t>Percentage voting rights in significant subsidiary</t>
  </si>
  <si>
    <t>Percentage of consolidated values</t>
  </si>
  <si>
    <t>Contribution margin</t>
  </si>
  <si>
    <t>Property, plant and equipment</t>
  </si>
  <si>
    <t>Net income for the period</t>
  </si>
  <si>
    <t>Chilean pesos</t>
  </si>
  <si>
    <t>Banks</t>
  </si>
  <si>
    <t>Term deposits (see note 8.6)</t>
  </si>
  <si>
    <t>Mutual funds (see note 8.6)</t>
  </si>
  <si>
    <t>Classes of financial instruments</t>
  </si>
  <si>
    <t>Total financial assets</t>
  </si>
  <si>
    <t>Total trade debtors and other accounts receivable, current</t>
  </si>
  <si>
    <t xml:space="preserve">  Trade debtors and other accounts receivable</t>
  </si>
  <si>
    <t>Information of related entities, current</t>
  </si>
  <si>
    <t>Accounts receivable to related entities</t>
  </si>
  <si>
    <t>Rights receivable</t>
  </si>
  <si>
    <t xml:space="preserve">  Other financial assets</t>
  </si>
  <si>
    <t>Total financial assets, non-current</t>
  </si>
  <si>
    <t>Total financial liabilities</t>
  </si>
  <si>
    <t>Other financial liabilities, current</t>
  </si>
  <si>
    <t xml:space="preserve">  Bank loans</t>
  </si>
  <si>
    <t xml:space="preserve">  Bonds</t>
  </si>
  <si>
    <t xml:space="preserve">  Reimbursable financial contributions (AFR)</t>
  </si>
  <si>
    <t xml:space="preserve">  Coverage</t>
  </si>
  <si>
    <t>Trade accounts and other payable accounts, current</t>
  </si>
  <si>
    <t>Trade accounts and other payable accounts</t>
  </si>
  <si>
    <t>Information on related entities, current</t>
  </si>
  <si>
    <t>Total financial liabilities, current</t>
  </si>
  <si>
    <t>Other financial liabilities, non-current</t>
  </si>
  <si>
    <t>Other payable accounts, non-current</t>
  </si>
  <si>
    <t xml:space="preserve"> Other payable accounts </t>
  </si>
  <si>
    <t>Total financial liabilities, non-current</t>
  </si>
  <si>
    <t>Detail of the hedging instrument</t>
  </si>
  <si>
    <t xml:space="preserve">Coverage description </t>
  </si>
  <si>
    <t>Hedged item</t>
  </si>
  <si>
    <t xml:space="preserve">Nature of hedged risk </t>
  </si>
  <si>
    <t>30-06-2017           Th$</t>
  </si>
  <si>
    <t>31-12-2016              Th$</t>
  </si>
  <si>
    <t>Forward</t>
  </si>
  <si>
    <t xml:space="preserve">Exchange rate </t>
  </si>
  <si>
    <t>Liabilities</t>
  </si>
  <si>
    <t>Fair value</t>
  </si>
  <si>
    <t xml:space="preserve">Forward </t>
  </si>
  <si>
    <t>Credit risk</t>
  </si>
  <si>
    <t>Gross exposure per balance sheet for risks of accounts receivable</t>
  </si>
  <si>
    <t>Gross exposure per estimates of risks of accounts receivable</t>
  </si>
  <si>
    <t>Net exposure, risk concentration</t>
  </si>
  <si>
    <t>Movement of credit risk, accounts receivable</t>
  </si>
  <si>
    <t>Increase in existing provisions</t>
  </si>
  <si>
    <t>Reductions</t>
  </si>
  <si>
    <t>Changes, total</t>
  </si>
  <si>
    <t>Less than three months</t>
  </si>
  <si>
    <t>Three to six months</t>
  </si>
  <si>
    <t>Six to eight months</t>
  </si>
  <si>
    <t>More than eight months</t>
  </si>
  <si>
    <t xml:space="preserve"> Total</t>
  </si>
  <si>
    <t>Debt instruments</t>
  </si>
  <si>
    <t>Bank loans</t>
  </si>
  <si>
    <t>Bonds</t>
  </si>
  <si>
    <t>Reimbursable financial contributions (AFR)</t>
  </si>
  <si>
    <t>Rate</t>
  </si>
  <si>
    <t>Fixed</t>
  </si>
  <si>
    <t>Amortized cost</t>
  </si>
  <si>
    <t>Investments booked at fair value</t>
  </si>
  <si>
    <t>Term deposits, level 1</t>
  </si>
  <si>
    <t>Mutual funds, level 1</t>
  </si>
  <si>
    <t>Financial liabilities booked at amortized cost</t>
  </si>
  <si>
    <t>Bank debt, level 2</t>
  </si>
  <si>
    <t>Bonds, level 1</t>
  </si>
  <si>
    <t>AFR, level 3</t>
  </si>
  <si>
    <t xml:space="preserve"> Cash &amp; cash equivalents</t>
  </si>
  <si>
    <t xml:space="preserve">  Reimbursable Financial Contributions, current portion</t>
  </si>
  <si>
    <t>Registration No. or Identification of the lnstrument</t>
  </si>
  <si>
    <t>Currency indexation unit</t>
  </si>
  <si>
    <t>Contract real interest rate</t>
  </si>
  <si>
    <t xml:space="preserve">Effective rate </t>
  </si>
  <si>
    <t>Placement in Chile or abroad</t>
  </si>
  <si>
    <t>Issuing company</t>
  </si>
  <si>
    <t>Issuer tax ID</t>
  </si>
  <si>
    <t>Type of repayment</t>
  </si>
  <si>
    <t>Secured (Yes/No)</t>
  </si>
  <si>
    <t>Book value</t>
  </si>
  <si>
    <t>At maturity</t>
  </si>
  <si>
    <t xml:space="preserve">  Reimbursable Financial Contributions, non-current portion</t>
  </si>
  <si>
    <t>Maturity Date</t>
  </si>
  <si>
    <t xml:space="preserve">Debtor tax no. </t>
  </si>
  <si>
    <t>Debtor name</t>
  </si>
  <si>
    <t>Debtor country</t>
  </si>
  <si>
    <t>Creditor tax ID</t>
  </si>
  <si>
    <t xml:space="preserve">Bank or financial institution </t>
  </si>
  <si>
    <t>Currency or indexation unit</t>
  </si>
  <si>
    <t>Repayment method</t>
  </si>
  <si>
    <t>Effective rate</t>
  </si>
  <si>
    <t>Nominal rate</t>
  </si>
  <si>
    <t>Semi-annual</t>
  </si>
  <si>
    <t>Nominal value</t>
  </si>
  <si>
    <t>To 1 year</t>
  </si>
  <si>
    <t>To 90 days</t>
  </si>
  <si>
    <t>Over 90 days to 1 year</t>
  </si>
  <si>
    <t>Over 1 to 3 years</t>
  </si>
  <si>
    <t>Over 1 to 2 years</t>
  </si>
  <si>
    <t>Over 2 to 3 years</t>
  </si>
  <si>
    <t>Over 3 to 5 years</t>
  </si>
  <si>
    <t>Over 3 to 4 years</t>
  </si>
  <si>
    <t>Over 4 to 5 years</t>
  </si>
  <si>
    <t>Over 5 years</t>
  </si>
  <si>
    <t>Total nominal values</t>
  </si>
  <si>
    <t>Current bank loans</t>
  </si>
  <si>
    <t>Non-current bank loans</t>
  </si>
  <si>
    <t>Total bank loans</t>
  </si>
  <si>
    <t xml:space="preserve">Creditor tax ID </t>
  </si>
  <si>
    <t>Registration number</t>
  </si>
  <si>
    <t>Final maturity</t>
  </si>
  <si>
    <t>Repayment period</t>
  </si>
  <si>
    <t>Total  nominal values</t>
  </si>
  <si>
    <t>Current public obligations</t>
  </si>
  <si>
    <t>Non-current public obligations</t>
  </si>
  <si>
    <t>Total public obligations</t>
  </si>
  <si>
    <t>Projected profile</t>
  </si>
  <si>
    <t>Maturity structure</t>
  </si>
  <si>
    <t>Up to 90 days</t>
  </si>
  <si>
    <t>91 days to 1 year</t>
  </si>
  <si>
    <t>13 months to 3 years</t>
  </si>
  <si>
    <t>3 to 5 years</t>
  </si>
  <si>
    <t>More than 5 years</t>
  </si>
  <si>
    <t>Contract interest rate</t>
  </si>
  <si>
    <t>Rate sensibilitazion analysis as of</t>
  </si>
  <si>
    <t>Nominal amount of debt Th$</t>
  </si>
  <si>
    <t>Variable rate</t>
  </si>
  <si>
    <t>Points  (+/-)</t>
  </si>
  <si>
    <t>Impact on result 
Th$ 
(+/-)</t>
  </si>
  <si>
    <t>Aguas Andinas Consolidated</t>
  </si>
  <si>
    <t>Instruments</t>
  </si>
  <si>
    <t>Term deposit</t>
  </si>
  <si>
    <t>Mutual funds</t>
  </si>
  <si>
    <t>Trade creditors &amp; other accounts payable, current</t>
  </si>
  <si>
    <t>Suppliers for investments in progress (investment)</t>
  </si>
  <si>
    <t>Personnel</t>
  </si>
  <si>
    <t>Suppliers (expense)</t>
  </si>
  <si>
    <t>Suppliers (investment)</t>
  </si>
  <si>
    <t>Accrued services</t>
  </si>
  <si>
    <t>AFR (expense)</t>
  </si>
  <si>
    <t>Others (expense)</t>
  </si>
  <si>
    <t>Sub-total current</t>
  </si>
  <si>
    <t>AFR water</t>
  </si>
  <si>
    <t>Suppliers for investments in progress</t>
  </si>
  <si>
    <t>Sundry creditors</t>
  </si>
  <si>
    <t>Sub total non-current</t>
  </si>
  <si>
    <t>Total current &amp; non-current</t>
  </si>
  <si>
    <t>Goods</t>
  </si>
  <si>
    <t>Services</t>
  </si>
  <si>
    <t>Other</t>
  </si>
  <si>
    <t>To 30 days</t>
  </si>
  <si>
    <t>From 31 to 60 days</t>
  </si>
  <si>
    <t>Current trade accounts according to term</t>
  </si>
  <si>
    <t>From 91 to 120 days</t>
  </si>
  <si>
    <t>From 121 to 365 days</t>
  </si>
  <si>
    <t>Overdue trade accounts according to term</t>
  </si>
  <si>
    <t>From 61 to 90 days</t>
  </si>
  <si>
    <t>More than 365 days</t>
  </si>
  <si>
    <t xml:space="preserve">Tax ID related party </t>
  </si>
  <si>
    <t>Name of related party</t>
  </si>
  <si>
    <t>Relationship</t>
  </si>
  <si>
    <t xml:space="preserve">Nature of transaction with related parties </t>
  </si>
  <si>
    <t>Security</t>
  </si>
  <si>
    <t>Related to the controller</t>
  </si>
  <si>
    <t>Laboratory analysis and sampling services</t>
  </si>
  <si>
    <t>Unsecured</t>
  </si>
  <si>
    <t>Colector cleaning contract</t>
  </si>
  <si>
    <t xml:space="preserve">Basis proposed in tenders </t>
  </si>
  <si>
    <t>Counseling realized by support for technical inspection of Effluents Treatment Plants in CMPC Santa Fe</t>
  </si>
  <si>
    <t>Supply of equipment, mounting and launch of second phase of Mapocho Wastewater Treatment Plant, module 4</t>
  </si>
  <si>
    <t>Security full compliance with contract for UF 218.320</t>
  </si>
  <si>
    <t>Sale of materials</t>
  </si>
  <si>
    <t>Period</t>
  </si>
  <si>
    <t>No tax ID</t>
  </si>
  <si>
    <t>Hydraulic efficiency project</t>
  </si>
  <si>
    <t>30 days</t>
  </si>
  <si>
    <t>Guaranteed fulfillment of contract for UF: 14.992</t>
  </si>
  <si>
    <t>Ice-Pigging network cleaning service contract</t>
  </si>
  <si>
    <t>Guaranteed fulfillment of contract for Th$26.600</t>
  </si>
  <si>
    <t>Construction and expansion of sludge line La Union</t>
  </si>
  <si>
    <t>Guaranteed fulfillment of contract for Th$47.110</t>
  </si>
  <si>
    <t>Río Bueno Sludge Plant</t>
  </si>
  <si>
    <t>Update service of the operation and security of dam Pudeto and Gamboa</t>
  </si>
  <si>
    <t>Guaranteed fulfillment of contract for Th$705</t>
  </si>
  <si>
    <t>SCADA Platform</t>
  </si>
  <si>
    <t>Arsenic Plant San Antonio</t>
  </si>
  <si>
    <t>Guaranteed fulfillment of contract for Th$24,264.05</t>
  </si>
  <si>
    <t>Chamisero plant</t>
  </si>
  <si>
    <t xml:space="preserve">Guaranteed fulfillment of contract for UF 66,809.74 </t>
  </si>
  <si>
    <t>Chañaral Plant service and modeling of odor panels</t>
  </si>
  <si>
    <t>Virtual platform, Siebel</t>
  </si>
  <si>
    <t>Purchase of materials</t>
  </si>
  <si>
    <t>60 days</t>
  </si>
  <si>
    <t>Guaranteed fulfillment of contract for Th$279,298</t>
  </si>
  <si>
    <t>Implementation of geographic information system Essal S.A.</t>
  </si>
  <si>
    <t>Guaranteed fulfillment of contract for UF 887</t>
  </si>
  <si>
    <t>Process re-engineering service contract and implementation of new customer service information systems</t>
  </si>
  <si>
    <t>Guaranteed fulfillment of contract for Th$845,149</t>
  </si>
  <si>
    <t>La Farfana Wastewater Treatment Plant operation and maintenance services</t>
  </si>
  <si>
    <t>Bail strict compliance with the obligations from the contract. Amount UF 194.249,62</t>
  </si>
  <si>
    <t>El Trebal Wastewater Treatment Plant services of operation and maintenance and construction, operation and maintenance Mapocho Wastewater Treatment Plant</t>
  </si>
  <si>
    <t>Guaranteed fulfillment of contract for UF 357.863</t>
  </si>
  <si>
    <t>Biogas plant operation services</t>
  </si>
  <si>
    <t>Integrated talent management contract</t>
  </si>
  <si>
    <t>Controller</t>
  </si>
  <si>
    <t>Dividends payable</t>
  </si>
  <si>
    <t>Common board member</t>
  </si>
  <si>
    <t>Recalculation of energy supply</t>
  </si>
  <si>
    <t>Consulting services</t>
  </si>
  <si>
    <t>Payment status by concept of supply of equipment, mounting and launch of second phase of Mapocho Wastewater Treatment Plant, module 4</t>
  </si>
  <si>
    <t xml:space="preserve">Tax ID Related party </t>
  </si>
  <si>
    <t xml:space="preserve">Name of related party </t>
  </si>
  <si>
    <t>Nature of transaction with related parties</t>
  </si>
  <si>
    <t>Amount</t>
  </si>
  <si>
    <t>Effect on results (Charge)/ Credit</t>
  </si>
  <si>
    <t>Note: The criteria of materiality for reporting transactions with related entities are accumulated amounts of over Th$25,000.</t>
  </si>
  <si>
    <t>Water treatment plant operation and maintenance, construction works in Trebal plant</t>
  </si>
  <si>
    <t>Compensation for lower flow</t>
  </si>
  <si>
    <t xml:space="preserve">Directors </t>
  </si>
  <si>
    <t>Directors' committee</t>
  </si>
  <si>
    <t>Inventory class</t>
  </si>
  <si>
    <t>Spares &amp; meters</t>
  </si>
  <si>
    <t>Supplies for production</t>
  </si>
  <si>
    <t>Others</t>
  </si>
  <si>
    <t>Intangible assets, net</t>
  </si>
  <si>
    <t xml:space="preserve">  Trademarks, net</t>
  </si>
  <si>
    <t xml:space="preserve">  Computer programs, net</t>
  </si>
  <si>
    <t xml:space="preserve">  Other intangible assets, net*</t>
  </si>
  <si>
    <t>Intangible assets, gross</t>
  </si>
  <si>
    <t xml:space="preserve">  Trademarks, gross</t>
  </si>
  <si>
    <t xml:space="preserve">  Computer programs, gross</t>
  </si>
  <si>
    <t xml:space="preserve">  Other intangible assets, gross</t>
  </si>
  <si>
    <t>Intangible assets, accumulated amortization</t>
  </si>
  <si>
    <t xml:space="preserve">Trademarks, accumulated amortization </t>
  </si>
  <si>
    <t xml:space="preserve">  Computer programs, accumulated amortization</t>
  </si>
  <si>
    <t xml:space="preserve">  Other intangible assets, accumulated amortization</t>
  </si>
  <si>
    <t>CURRENT</t>
  </si>
  <si>
    <t>PREVIOUS</t>
  </si>
  <si>
    <t>Intangible assets movements</t>
  </si>
  <si>
    <t xml:space="preserve">  Other intangible assets, net</t>
  </si>
  <si>
    <t>Amortization</t>
  </si>
  <si>
    <t>Increases (reductions) for transfers</t>
  </si>
  <si>
    <t>Increases (reductions) for other changes</t>
  </si>
  <si>
    <t>Disposals and withdrawals from service</t>
  </si>
  <si>
    <t>Closing balance as of 31-12-2016</t>
  </si>
  <si>
    <t>Disclosure information on intangible assets [gross value]</t>
  </si>
  <si>
    <t>Current period</t>
  </si>
  <si>
    <t>Previous period</t>
  </si>
  <si>
    <t>Disclosure information on intangible assets [accumulated amortization]</t>
  </si>
  <si>
    <t>Trademarks, accumulated amortization</t>
  </si>
  <si>
    <t>Detail of other intangible assets (CURRENT PERIOD):</t>
  </si>
  <si>
    <t>Water rights</t>
  </si>
  <si>
    <t>Easements</t>
  </si>
  <si>
    <t>Commitments for acquiring intangible assets for the period 2017:</t>
  </si>
  <si>
    <t>Property, plant &amp; equipment, net</t>
  </si>
  <si>
    <t>Land</t>
  </si>
  <si>
    <t>Machinery</t>
  </si>
  <si>
    <t>Transport vehicles</t>
  </si>
  <si>
    <t>Construction in progress</t>
  </si>
  <si>
    <t>Additional works</t>
  </si>
  <si>
    <t>Production facilities</t>
  </si>
  <si>
    <t>Drinking water networks</t>
  </si>
  <si>
    <t>Sewerage networks</t>
  </si>
  <si>
    <t>Wastewater treatment plants</t>
  </si>
  <si>
    <t>Other facilities</t>
  </si>
  <si>
    <t>Goods out of service</t>
  </si>
  <si>
    <t>Property, plant &amp; equipment, gross</t>
  </si>
  <si>
    <t>Accumulated depreciation</t>
  </si>
  <si>
    <t>Disclosure information for property, plant and equipment by class:</t>
  </si>
  <si>
    <t>Concept</t>
  </si>
  <si>
    <t>Initial balance</t>
  </si>
  <si>
    <t>Depreciation</t>
  </si>
  <si>
    <t>Increases (reductions) for transfers from construction in progress</t>
  </si>
  <si>
    <t>Other increases (decreases)</t>
  </si>
  <si>
    <t>Disposals &amp; withdrawals from service</t>
  </si>
  <si>
    <t>Total changes</t>
  </si>
  <si>
    <t>Closing balance</t>
  </si>
  <si>
    <t>Class of property, plant &amp; equipment, net</t>
  </si>
  <si>
    <t>Disclosure information for property, plant and equipment [gross value]</t>
  </si>
  <si>
    <t>Increases (reductions) for transfers from Construction in progress</t>
  </si>
  <si>
    <t>Class of property, plant &amp; equipment, gross</t>
  </si>
  <si>
    <t>Disclosure information for property, plant and equipment [accumulated depreciation]</t>
  </si>
  <si>
    <t>Class of property, plant &amp; equipment, accumulated depreciation</t>
  </si>
  <si>
    <t>Property, plant and equipment temporarily out of service</t>
  </si>
  <si>
    <t>Gross Value</t>
  </si>
  <si>
    <t>Accumulated Depreciation</t>
  </si>
  <si>
    <t>Net Value</t>
  </si>
  <si>
    <t>IMPAIRMENT OF VALUE ASSETS</t>
  </si>
  <si>
    <t>Cost</t>
  </si>
  <si>
    <t>Class</t>
  </si>
  <si>
    <t>Machines and equipment</t>
  </si>
  <si>
    <t>Total valued</t>
  </si>
  <si>
    <t>Classes of provisions</t>
  </si>
  <si>
    <t xml:space="preserve">Provisions for legal claims </t>
  </si>
  <si>
    <t>Other provisions, current</t>
  </si>
  <si>
    <t>Other provisions, non-current</t>
  </si>
  <si>
    <t>Provisions, non-current</t>
  </si>
  <si>
    <t>Legal claims</t>
  </si>
  <si>
    <t>Initial balance provisions</t>
  </si>
  <si>
    <t>Provision used</t>
  </si>
  <si>
    <t>Changes in provisions, total</t>
  </si>
  <si>
    <t>Creditor of the guarantee</t>
  </si>
  <si>
    <t>Debtor</t>
  </si>
  <si>
    <t>Type of guarantee</t>
  </si>
  <si>
    <t>Performance bond</t>
  </si>
  <si>
    <t>Insurance policy</t>
  </si>
  <si>
    <t>Contractor or supplier</t>
  </si>
  <si>
    <t>Classes of ordinary revenue</t>
  </si>
  <si>
    <t>Sales of goods</t>
  </si>
  <si>
    <t>Provision of services</t>
  </si>
  <si>
    <t>Insurance repayment</t>
  </si>
  <si>
    <t>OPERATIVE LESSEE:</t>
  </si>
  <si>
    <t>Future minimum non-cancellable lease receivables, lessees</t>
  </si>
  <si>
    <t>Future minimum non-cancellable lease payments up to 1 year, lessees</t>
  </si>
  <si>
    <t>Future minimum non-cancellable lease paymentss, up to 1 less than 5 years, lessees</t>
  </si>
  <si>
    <t>Future minimum non-cancellable lease payments, lessees, total</t>
  </si>
  <si>
    <t>Minimum lease payments under operative leases</t>
  </si>
  <si>
    <t>Lease &amp; sub-lease installments booked in statement of results, total</t>
  </si>
  <si>
    <t>OPERATIVE LESSOR:</t>
  </si>
  <si>
    <t xml:space="preserve">Future minimum non-cancellable lease receivables, lessors </t>
  </si>
  <si>
    <t>Future minimum non-cancellable lease receivables, up to 1 year, lessors</t>
  </si>
  <si>
    <t>Amount of rentals booked in statement of results</t>
  </si>
  <si>
    <t xml:space="preserve">Provisions for employee benefits </t>
  </si>
  <si>
    <t>Movement in actuarial provision</t>
  </si>
  <si>
    <t>Cost of services</t>
  </si>
  <si>
    <t>Interest cost</t>
  </si>
  <si>
    <t>Benefits paid</t>
  </si>
  <si>
    <t>Special compensation for seniority (1)</t>
  </si>
  <si>
    <t>Provision termination benefits</t>
  </si>
  <si>
    <t>Sub-total</t>
  </si>
  <si>
    <t>Profit sharing &amp; bonuses</t>
  </si>
  <si>
    <t>Actuarial (gains) or losses</t>
  </si>
  <si>
    <t>Provisions for employee benefits, current</t>
  </si>
  <si>
    <t>Provisions for employee benefits, non-current</t>
  </si>
  <si>
    <t>Expected payment flows</t>
  </si>
  <si>
    <t>Number of employees</t>
  </si>
  <si>
    <t>Expected payment flow
Th$</t>
  </si>
  <si>
    <t>Year</t>
  </si>
  <si>
    <t>Projected liabilities as of December 31, 2017</t>
  </si>
  <si>
    <t>Cost of services 
Th$</t>
  </si>
  <si>
    <t>Interest costs 
Th$</t>
  </si>
  <si>
    <t>Sensitivity of the assumptions</t>
  </si>
  <si>
    <t>Discount rate</t>
  </si>
  <si>
    <t>Turnover rate</t>
  </si>
  <si>
    <t>Wage increase rate</t>
  </si>
  <si>
    <t>Basis</t>
  </si>
  <si>
    <t>More than 0.5%
Th$</t>
  </si>
  <si>
    <t>Less than 0.5%
Th$</t>
  </si>
  <si>
    <t>Personnel expenses</t>
  </si>
  <si>
    <t>Wages &amp; salaries</t>
  </si>
  <si>
    <t>Defined benefits</t>
  </si>
  <si>
    <t>Termination benefits</t>
  </si>
  <si>
    <t>Other personnel expenses</t>
  </si>
  <si>
    <t>Trade debtors and other accounts receivable</t>
  </si>
  <si>
    <t>Total variation assets</t>
  </si>
  <si>
    <t>Trade accounts payable and other accounts payable</t>
  </si>
  <si>
    <t xml:space="preserve">Total variation liabilities </t>
  </si>
  <si>
    <t>Gain (loss) from exchange differences</t>
  </si>
  <si>
    <t>Other expenses by nature</t>
  </si>
  <si>
    <t>Treatment plant operation</t>
  </si>
  <si>
    <t>Commercial services</t>
  </si>
  <si>
    <t>Insurance, taxation, licenses &amp; permits</t>
  </si>
  <si>
    <t>Maintenance of networks, equipment and enclosures</t>
  </si>
  <si>
    <t>Supplies &amp; basic services</t>
  </si>
  <si>
    <t>Other expenses</t>
  </si>
  <si>
    <t>Capitalized interest costs, property, plant &amp; equipment</t>
  </si>
  <si>
    <t>Rate of capitalization of capitalized interest costs, property, plant &amp; equipment</t>
  </si>
  <si>
    <t>Amount of capitalized interest, property, plant &amp; equipment</t>
  </si>
  <si>
    <t>Statements of financial position</t>
  </si>
  <si>
    <t>Net deferred tax position</t>
  </si>
  <si>
    <t>Disclosure information on deferred tax assets</t>
  </si>
  <si>
    <t>Water rights (amortization)</t>
  </si>
  <si>
    <t>Provision for doubtful accounts</t>
  </si>
  <si>
    <t>Provision for vacations</t>
  </si>
  <si>
    <t>Litigation</t>
  </si>
  <si>
    <t>Revenue received in advance</t>
  </si>
  <si>
    <t>Variation monetary correction &amp; depreciation assets</t>
  </si>
  <si>
    <t>Deferred income</t>
  </si>
  <si>
    <t>La Dehesa dam transaction</t>
  </si>
  <si>
    <t>Disclosure information on deferred tax liabilities</t>
  </si>
  <si>
    <t>Depreciation fixed assets</t>
  </si>
  <si>
    <t>Expense investment related companies</t>
  </si>
  <si>
    <t>Revaluation of land</t>
  </si>
  <si>
    <t>Revaluations of water rights</t>
  </si>
  <si>
    <t>Fair value of assets on purchase Essal S.A.</t>
  </si>
  <si>
    <t>Movement in deferred tax assets</t>
  </si>
  <si>
    <t>Deferred tax assets, initial balance</t>
  </si>
  <si>
    <t>Increases (decreases) in deferred tax assets</t>
  </si>
  <si>
    <t>Increases (decreases) for variation in monetary correction and assets depreciation</t>
  </si>
  <si>
    <t>Increases (decreases) for bad debt provision</t>
  </si>
  <si>
    <t>Changes in deferred tax assets</t>
  </si>
  <si>
    <t>Changes in deferred tax assets, total</t>
  </si>
  <si>
    <t>Movement in deferred tax liabilities</t>
  </si>
  <si>
    <t>Deferred tax liabilities, initial balance</t>
  </si>
  <si>
    <t>Increases (decreases) in deferred tax liabilities</t>
  </si>
  <si>
    <t>Increases (decreases) in acquisitions through combinations of businesses</t>
  </si>
  <si>
    <t>Changes in deferred tax liabilities</t>
  </si>
  <si>
    <t>Changes in deferred tax liabilities, total</t>
  </si>
  <si>
    <t>Revenues (charge) for income taxes by current &amp; deferred parts</t>
  </si>
  <si>
    <t>Charge for current taxes</t>
  </si>
  <si>
    <t>Previous year adjustment tax expense</t>
  </si>
  <si>
    <t>Charge for current income tax</t>
  </si>
  <si>
    <t>Deferred income (expenses) for taxes related to creation &amp; reversal of timing differences</t>
  </si>
  <si>
    <t>Charge for sole tax (disallowed expenses)</t>
  </si>
  <si>
    <t>Earnings (charge) for other taxes</t>
  </si>
  <si>
    <t>Charge for income tax</t>
  </si>
  <si>
    <t>Charge for taxes using the statutory rate</t>
  </si>
  <si>
    <t>Permanent difference for monetary correction tax equity</t>
  </si>
  <si>
    <t>Permanent difference for benefit of tax loss</t>
  </si>
  <si>
    <t>Permanent difference for disallowed expenses</t>
  </si>
  <si>
    <t>Permanent difference for previous years' income tax</t>
  </si>
  <si>
    <t>Other permanent differences</t>
  </si>
  <si>
    <t>Adjustments to tax charge using the statutory rate</t>
  </si>
  <si>
    <t>Tax charge using the effective rate</t>
  </si>
  <si>
    <t>Statutory tax rate</t>
  </si>
  <si>
    <t>Effective tax rate</t>
  </si>
  <si>
    <t xml:space="preserve">Earnings attributable to shareholders in equity of the controller </t>
  </si>
  <si>
    <t xml:space="preserve">Results available to common shareholders, basic </t>
  </si>
  <si>
    <t>Weighted average number of shares, basic</t>
  </si>
  <si>
    <t>Water</t>
  </si>
  <si>
    <t>Non-Water</t>
  </si>
  <si>
    <t>General information on results</t>
  </si>
  <si>
    <t>Revenues from ordinary activities with external customers</t>
  </si>
  <si>
    <t>Revenues from ordinary activities between segments</t>
  </si>
  <si>
    <t xml:space="preserve">Raw materials and consumables used </t>
  </si>
  <si>
    <t xml:space="preserve">Employee benefit expenses </t>
  </si>
  <si>
    <t>Operating expenses</t>
  </si>
  <si>
    <t>Depreciation &amp; amortization</t>
  </si>
  <si>
    <t>Other revenue &amp; expenses</t>
  </si>
  <si>
    <t>Result of indexation &amp; exchange differences</t>
  </si>
  <si>
    <t>Income tax charge</t>
  </si>
  <si>
    <t>Earnings by segment</t>
  </si>
  <si>
    <t xml:space="preserve">Earnings by segment attributable to owners of the controller </t>
  </si>
  <si>
    <t xml:space="preserve">Earnings (losses) by segment attributable to non-controller participations </t>
  </si>
  <si>
    <t>Total assets, liabilities &amp; equity</t>
  </si>
  <si>
    <t>Total assets</t>
  </si>
  <si>
    <t xml:space="preserve">Non-controller participations </t>
  </si>
  <si>
    <t>Total equity &amp; liabilities</t>
  </si>
  <si>
    <t xml:space="preserve">Reconciliation of revenues from ordinary activities </t>
  </si>
  <si>
    <t>Revenues from ordinary activities of the segments</t>
  </si>
  <si>
    <t>Elimination of ordinary activity revenues between segments</t>
  </si>
  <si>
    <t>Reconciliation of earnings</t>
  </si>
  <si>
    <t>Total consolidated earnings (loss) of segments</t>
  </si>
  <si>
    <t>Consolidation of elimination of earnings (loss) between segments</t>
  </si>
  <si>
    <t>Consolidation of earnings (loss)</t>
  </si>
  <si>
    <t xml:space="preserve">Reconciliations of segment assets, liabilities &amp; equity of segments 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</si>
  <si>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</si>
  <si>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</si>
  <si>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</si>
  <si>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</si>
  <si>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</si>
  <si>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Total liabilities</t>
  </si>
  <si>
    <t>Reconciliation of equity</t>
  </si>
  <si>
    <t>Consolidation total equities of segments</t>
  </si>
  <si>
    <t xml:space="preserve">Equity attributable to owners of the controller </t>
  </si>
  <si>
    <t>Proyect Name</t>
  </si>
  <si>
    <t>Expansion &amp; improvements Curacaví WWTP</t>
  </si>
  <si>
    <t>Expansion &amp; improvements Greater Santiago WWTP</t>
  </si>
  <si>
    <t>Expansion &amp; improvements Other Districts WWTP</t>
  </si>
  <si>
    <t>Expansion &amp; improvements Paine WWTP</t>
  </si>
  <si>
    <t>Expansion &amp; improvement Pomaire WWTP</t>
  </si>
  <si>
    <t>Expansion &amp; improvement San José de Maipo WWTP</t>
  </si>
  <si>
    <t>Expansion &amp; improvement  Talagante WWTP</t>
  </si>
  <si>
    <t>Expansion &amp; improvements Valdivia de Paine WWTP</t>
  </si>
  <si>
    <t>Improvement &amp; renewal equipment &amp; installations</t>
  </si>
  <si>
    <t>Improvement in disposal infrastructure</t>
  </si>
  <si>
    <t>Improvement of EDAR system</t>
  </si>
  <si>
    <t>Renewal of treatment &amp; disposal equipment</t>
  </si>
  <si>
    <t>Projected environmental investments for the period 2017</t>
  </si>
  <si>
    <t>Series A Shares</t>
  </si>
  <si>
    <t>Series B Shares</t>
  </si>
  <si>
    <t>180-day TAB</t>
  </si>
  <si>
    <t>Amount of future commitments for acquisitions of property, plant and equipment for the period 2017:</t>
  </si>
  <si>
    <t>Total current liabilities</t>
  </si>
  <si>
    <t>Total non-current liabilities</t>
  </si>
  <si>
    <t>Total IFRS liabilities</t>
  </si>
  <si>
    <t>Third party guarantees (*)</t>
  </si>
  <si>
    <t xml:space="preserve">Total current liabilities </t>
  </si>
  <si>
    <t>Total net equity</t>
  </si>
  <si>
    <t>IPC Base 2009</t>
  </si>
  <si>
    <t>Covenant</t>
  </si>
  <si>
    <t>Accumulated inflation</t>
  </si>
  <si>
    <t>Limit</t>
  </si>
  <si>
    <t>Current tax assets</t>
  </si>
  <si>
    <t>Gain (losses) from exchange differences</t>
  </si>
  <si>
    <t>Ageing of gross debt</t>
  </si>
  <si>
    <t>Past-due gross debt</t>
  </si>
  <si>
    <t>To be determined</t>
  </si>
  <si>
    <t>Useful life (years)  maximun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</si>
</sst>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3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d\-mm\-yyyy"/>
    <numFmt numFmtId="184" formatCode="0.0%"/>
    <numFmt numFmtId="185" formatCode="0.000_)"/>
    <numFmt numFmtId="186" formatCode="_(* #,##0_);_(* \(#,##0\);_(* &quot;-&quot;??_);_(@_)"/>
    <numFmt numFmtId="187" formatCode="&quot;$&quot;#,##0"/>
    <numFmt numFmtId="188" formatCode="_-[$€-2]\ * #,##0.00_-;\-[$€-2]\ * #,##0.00_-;_-[$€-2]\ * &quot;-&quot;??_-"/>
    <numFmt numFmtId="189" formatCode="#,#00"/>
    <numFmt numFmtId="190" formatCode="#.##000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_-* #,##0\ _€_-;\-* #,##0\ _€_-;_-* &quot;-&quot;\ _€_-;_-@_-"/>
    <numFmt numFmtId="199" formatCode="_-* #,##0\ &quot;€&quot;_-;\-* #,##0\ &quot;€&quot;_-;_-* &quot;-&quot;\ &quot;€&quot;_-;_-@_-"/>
    <numFmt numFmtId="200" formatCode="_-* #,##0.00\ &quot;€&quot;_-;\-* #,##0.00\ &quot;€&quot;_-;_-* &quot;-&quot;??\ &quot;€&quot;_-;_-@_-"/>
    <numFmt numFmtId="201" formatCode="_-* #,##0\ _z_ł_-;\-* #,##0\ _z_ł_-;_-* &quot;-&quot;\ _z_ł_-;_-@_-"/>
    <numFmt numFmtId="202" formatCode="_-* #,##0.00\ _z_ł_-;\-* #,##0.00\ _z_ł_-;_-* &quot;-&quot;??\ _z_ł_-;_-@_-"/>
    <numFmt numFmtId="203" formatCode="#,##0_ ;\-#,##0\ "/>
    <numFmt numFmtId="204" formatCode="0.000000"/>
    <numFmt numFmtId="205" formatCode="#,##0.0"/>
  </numFmts>
  <fonts count="135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Tahoma"/>
      <family val="2"/>
    </font>
    <font>
      <sz val="10"/>
      <color indexed="10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sz val="8"/>
      <color indexed="10"/>
      <name val="Arial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sz val="8"/>
      <color rgb="FFFF0000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b/>
      <sz val="8"/>
      <color rgb="FF000000"/>
      <name val="Tahoma"/>
      <family val="2"/>
    </font>
    <font>
      <sz val="10"/>
      <color theme="1"/>
      <name val="Tahoma"/>
      <family val="2"/>
    </font>
    <font>
      <sz val="10"/>
      <color rgb="FF002060"/>
      <name val="Arial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sz val="5"/>
      <color theme="1"/>
      <name val="Tahoma"/>
      <family val="2"/>
    </font>
    <font>
      <b/>
      <sz val="5"/>
      <color theme="1"/>
      <name val="Tahoma"/>
      <family val="2"/>
    </font>
  </fonts>
  <fills count="1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indexed="55"/>
      </right>
      <top style="medium">
        <color indexed="23"/>
      </top>
      <bottom/>
      <diagonal/>
    </border>
    <border>
      <left style="medium">
        <color indexed="23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medium">
        <color indexed="55"/>
      </left>
      <right style="thin">
        <color indexed="55"/>
      </right>
      <top/>
      <bottom/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/>
      <top style="thin">
        <color indexed="55"/>
      </top>
      <bottom style="medium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/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medium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55"/>
      </left>
      <right style="medium">
        <color indexed="55"/>
      </right>
      <top/>
      <bottom style="medium">
        <color indexed="55"/>
      </bottom>
      <diagonal/>
    </border>
    <border>
      <left style="thin">
        <color indexed="55"/>
      </left>
      <right style="medium">
        <color rgb="FF969696"/>
      </right>
      <top style="thin">
        <color indexed="55"/>
      </top>
      <bottom style="medium">
        <color rgb="FF969696"/>
      </bottom>
      <diagonal/>
    </border>
    <border>
      <left style="thin">
        <color indexed="55"/>
      </left>
      <right style="medium">
        <color rgb="FF969696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rgb="FF969696"/>
      </bottom>
      <diagonal/>
    </border>
    <border>
      <left/>
      <right style="thin">
        <color indexed="23"/>
      </right>
      <top/>
      <bottom style="medium">
        <color indexed="23"/>
      </bottom>
      <diagonal/>
    </border>
    <border>
      <left style="medium">
        <color indexed="55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medium">
        <color indexed="55"/>
      </right>
      <top/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/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 style="medium">
        <color indexed="23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indexed="23"/>
      </left>
      <right style="thin">
        <color theme="1" tint="0.499984740745262"/>
      </right>
      <top style="thin">
        <color indexed="23"/>
      </top>
      <bottom style="medium">
        <color indexed="23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/>
      <right style="medium">
        <color indexed="23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theme="1" tint="0.499984740745262"/>
      </left>
      <right/>
      <top style="medium">
        <color indexed="23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indexed="23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medium">
        <color indexed="23"/>
      </top>
      <bottom style="thin">
        <color theme="1" tint="0.499984740745262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theme="1" tint="0.499984740745262"/>
      </left>
      <right/>
      <top/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/>
      <top/>
      <bottom style="thin">
        <color indexed="23"/>
      </bottom>
      <diagonal/>
    </border>
    <border>
      <left style="thin">
        <color indexed="23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indexed="23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/>
      <bottom/>
      <diagonal/>
    </border>
    <border>
      <left style="thin">
        <color indexed="23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indexed="55"/>
      </left>
      <right/>
      <top style="thin">
        <color theme="0" tint="-0.34998626667073579"/>
      </top>
      <bottom/>
      <diagonal/>
    </border>
    <border>
      <left style="thin">
        <color indexed="55"/>
      </left>
      <right/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thin">
        <color indexed="55"/>
      </left>
      <right/>
      <top/>
      <bottom/>
      <diagonal/>
    </border>
    <border>
      <left style="thin">
        <color indexed="55"/>
      </left>
      <right/>
      <top/>
      <bottom style="medium">
        <color indexed="55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indexed="55"/>
      </left>
      <right style="thin">
        <color indexed="23"/>
      </right>
      <top style="medium">
        <color indexed="23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/>
      <right style="medium">
        <color indexed="55"/>
      </right>
      <top/>
      <bottom/>
      <diagonal/>
    </border>
    <border>
      <left/>
      <right style="medium">
        <color indexed="55"/>
      </right>
      <top/>
      <bottom style="thin">
        <color indexed="23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n">
        <color indexed="23"/>
      </right>
      <top style="medium">
        <color indexed="55"/>
      </top>
      <bottom/>
      <diagonal/>
    </border>
    <border>
      <left style="medium">
        <color indexed="55"/>
      </left>
      <right style="thin">
        <color indexed="23"/>
      </right>
      <top/>
      <bottom style="medium">
        <color indexed="55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 style="medium">
        <color theme="0" tint="-0.34998626667073579"/>
      </left>
      <right style="thin">
        <color auto="1"/>
      </right>
      <top style="medium">
        <color theme="0" tint="-0.34998626667073579"/>
      </top>
      <bottom style="thin">
        <color auto="1"/>
      </bottom>
      <diagonal/>
    </border>
    <border>
      <left style="thin">
        <color auto="1"/>
      </left>
      <right style="medium">
        <color theme="0" tint="-0.34998626667073579"/>
      </right>
      <top style="medium">
        <color theme="0" tint="-0.34998626667073579"/>
      </top>
      <bottom style="thin">
        <color auto="1"/>
      </bottom>
      <diagonal/>
    </border>
    <border>
      <left style="medium">
        <color theme="0" tint="-0.34998626667073579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0" tint="-0.34998626667073579"/>
      </left>
      <right style="thin">
        <color auto="1"/>
      </right>
      <top style="thin">
        <color auto="1"/>
      </top>
      <bottom style="medium">
        <color theme="0" tint="-0.34998626667073579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thin">
        <color auto="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auto="1"/>
      </top>
      <bottom style="thin">
        <color auto="1"/>
      </bottom>
      <diagonal/>
    </border>
    <border>
      <left style="medium">
        <color theme="0" tint="-0.34998626667073579"/>
      </left>
      <right style="medium">
        <color theme="0" tint="-0.34998626667073579"/>
      </right>
      <top style="thin">
        <color auto="1"/>
      </top>
      <bottom style="medium">
        <color theme="0" tint="-0.34998626667073579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 style="medium">
        <color rgb="FF808080"/>
      </left>
      <right style="thin">
        <color rgb="FF808080"/>
      </right>
      <top style="medium">
        <color rgb="FF808080"/>
      </top>
      <bottom/>
      <diagonal/>
    </border>
    <border>
      <left style="thin">
        <color rgb="FF808080"/>
      </left>
      <right style="thin">
        <color rgb="FF808080"/>
      </right>
      <top style="medium">
        <color rgb="FF808080"/>
      </top>
      <bottom/>
      <diagonal/>
    </border>
    <border>
      <left style="medium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/>
      <bottom/>
      <diagonal/>
    </border>
  </borders>
  <cellStyleXfs count="2933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98" fillId="75" borderId="0" applyNumberFormat="0" applyBorder="0" applyAlignment="0" applyProtection="0"/>
    <xf numFmtId="0" fontId="98" fillId="75" borderId="0" applyNumberFormat="0" applyBorder="0" applyAlignment="0" applyProtection="0"/>
    <xf numFmtId="0" fontId="98" fillId="2" borderId="0" applyNumberFormat="0" applyBorder="0" applyAlignment="0" applyProtection="0"/>
    <xf numFmtId="0" fontId="97" fillId="2" borderId="0" applyNumberFormat="0" applyBorder="0" applyAlignment="0" applyProtection="0"/>
    <xf numFmtId="0" fontId="98" fillId="75" borderId="0" applyNumberFormat="0" applyBorder="0" applyAlignment="0" applyProtection="0"/>
    <xf numFmtId="0" fontId="29" fillId="8" borderId="0" applyNumberFormat="0" applyBorder="0" applyAlignment="0" applyProtection="0"/>
    <xf numFmtId="0" fontId="98" fillId="75" borderId="0" applyNumberFormat="0" applyBorder="0" applyAlignment="0" applyProtection="0"/>
    <xf numFmtId="0" fontId="29" fillId="8" borderId="0" applyNumberFormat="0" applyBorder="0" applyAlignment="0" applyProtection="0"/>
    <xf numFmtId="0" fontId="98" fillId="75" borderId="0" applyNumberFormat="0" applyBorder="0" applyAlignment="0" applyProtection="0"/>
    <xf numFmtId="0" fontId="98" fillId="2" borderId="0" applyNumberFormat="0" applyBorder="0" applyAlignment="0" applyProtection="0"/>
    <xf numFmtId="0" fontId="98" fillId="75" borderId="0" applyNumberFormat="0" applyBorder="0" applyAlignment="0" applyProtection="0"/>
    <xf numFmtId="0" fontId="98" fillId="2" borderId="0" applyNumberFormat="0" applyBorder="0" applyAlignment="0" applyProtection="0"/>
    <xf numFmtId="0" fontId="98" fillId="76" borderId="0" applyNumberFormat="0" applyBorder="0" applyAlignment="0" applyProtection="0"/>
    <xf numFmtId="0" fontId="98" fillId="76" borderId="0" applyNumberFormat="0" applyBorder="0" applyAlignment="0" applyProtection="0"/>
    <xf numFmtId="0" fontId="98" fillId="3" borderId="0" applyNumberFormat="0" applyBorder="0" applyAlignment="0" applyProtection="0"/>
    <xf numFmtId="0" fontId="97" fillId="3" borderId="0" applyNumberFormat="0" applyBorder="0" applyAlignment="0" applyProtection="0"/>
    <xf numFmtId="0" fontId="98" fillId="76" borderId="0" applyNumberFormat="0" applyBorder="0" applyAlignment="0" applyProtection="0"/>
    <xf numFmtId="0" fontId="29" fillId="9" borderId="0" applyNumberFormat="0" applyBorder="0" applyAlignment="0" applyProtection="0"/>
    <xf numFmtId="0" fontId="98" fillId="76" borderId="0" applyNumberFormat="0" applyBorder="0" applyAlignment="0" applyProtection="0"/>
    <xf numFmtId="0" fontId="29" fillId="9" borderId="0" applyNumberFormat="0" applyBorder="0" applyAlignment="0" applyProtection="0"/>
    <xf numFmtId="0" fontId="98" fillId="76" borderId="0" applyNumberFormat="0" applyBorder="0" applyAlignment="0" applyProtection="0"/>
    <xf numFmtId="0" fontId="98" fillId="3" borderId="0" applyNumberFormat="0" applyBorder="0" applyAlignment="0" applyProtection="0"/>
    <xf numFmtId="0" fontId="98" fillId="76" borderId="0" applyNumberFormat="0" applyBorder="0" applyAlignment="0" applyProtection="0"/>
    <xf numFmtId="0" fontId="98" fillId="3" borderId="0" applyNumberFormat="0" applyBorder="0" applyAlignment="0" applyProtection="0"/>
    <xf numFmtId="0" fontId="98" fillId="77" borderId="0" applyNumberFormat="0" applyBorder="0" applyAlignment="0" applyProtection="0"/>
    <xf numFmtId="0" fontId="98" fillId="77" borderId="0" applyNumberFormat="0" applyBorder="0" applyAlignment="0" applyProtection="0"/>
    <xf numFmtId="0" fontId="98" fillId="4" borderId="0" applyNumberFormat="0" applyBorder="0" applyAlignment="0" applyProtection="0"/>
    <xf numFmtId="0" fontId="97" fillId="4" borderId="0" applyNumberFormat="0" applyBorder="0" applyAlignment="0" applyProtection="0"/>
    <xf numFmtId="0" fontId="98" fillId="77" borderId="0" applyNumberFormat="0" applyBorder="0" applyAlignment="0" applyProtection="0"/>
    <xf numFmtId="0" fontId="29" fillId="10" borderId="0" applyNumberFormat="0" applyBorder="0" applyAlignment="0" applyProtection="0"/>
    <xf numFmtId="0" fontId="98" fillId="77" borderId="0" applyNumberFormat="0" applyBorder="0" applyAlignment="0" applyProtection="0"/>
    <xf numFmtId="0" fontId="29" fillId="10" borderId="0" applyNumberFormat="0" applyBorder="0" applyAlignment="0" applyProtection="0"/>
    <xf numFmtId="0" fontId="98" fillId="77" borderId="0" applyNumberFormat="0" applyBorder="0" applyAlignment="0" applyProtection="0"/>
    <xf numFmtId="0" fontId="98" fillId="4" borderId="0" applyNumberFormat="0" applyBorder="0" applyAlignment="0" applyProtection="0"/>
    <xf numFmtId="0" fontId="98" fillId="77" borderId="0" applyNumberFormat="0" applyBorder="0" applyAlignment="0" applyProtection="0"/>
    <xf numFmtId="0" fontId="98" fillId="4" borderId="0" applyNumberFormat="0" applyBorder="0" applyAlignment="0" applyProtection="0"/>
    <xf numFmtId="0" fontId="98" fillId="78" borderId="0" applyNumberFormat="0" applyBorder="0" applyAlignment="0" applyProtection="0"/>
    <xf numFmtId="0" fontId="98" fillId="78" borderId="0" applyNumberFormat="0" applyBorder="0" applyAlignment="0" applyProtection="0"/>
    <xf numFmtId="0" fontId="98" fillId="5" borderId="0" applyNumberFormat="0" applyBorder="0" applyAlignment="0" applyProtection="0"/>
    <xf numFmtId="0" fontId="97" fillId="5" borderId="0" applyNumberFormat="0" applyBorder="0" applyAlignment="0" applyProtection="0"/>
    <xf numFmtId="0" fontId="98" fillId="78" borderId="0" applyNumberFormat="0" applyBorder="0" applyAlignment="0" applyProtection="0"/>
    <xf numFmtId="0" fontId="29" fillId="11" borderId="0" applyNumberFormat="0" applyBorder="0" applyAlignment="0" applyProtection="0"/>
    <xf numFmtId="0" fontId="98" fillId="78" borderId="0" applyNumberFormat="0" applyBorder="0" applyAlignment="0" applyProtection="0"/>
    <xf numFmtId="0" fontId="29" fillId="11" borderId="0" applyNumberFormat="0" applyBorder="0" applyAlignment="0" applyProtection="0"/>
    <xf numFmtId="0" fontId="98" fillId="78" borderId="0" applyNumberFormat="0" applyBorder="0" applyAlignment="0" applyProtection="0"/>
    <xf numFmtId="0" fontId="98" fillId="5" borderId="0" applyNumberFormat="0" applyBorder="0" applyAlignment="0" applyProtection="0"/>
    <xf numFmtId="0" fontId="98" fillId="78" borderId="0" applyNumberFormat="0" applyBorder="0" applyAlignment="0" applyProtection="0"/>
    <xf numFmtId="0" fontId="98" fillId="5" borderId="0" applyNumberFormat="0" applyBorder="0" applyAlignment="0" applyProtection="0"/>
    <xf numFmtId="0" fontId="98" fillId="79" borderId="0" applyNumberFormat="0" applyBorder="0" applyAlignment="0" applyProtection="0"/>
    <xf numFmtId="0" fontId="98" fillId="79" borderId="0" applyNumberFormat="0" applyBorder="0" applyAlignment="0" applyProtection="0"/>
    <xf numFmtId="0" fontId="97" fillId="79" borderId="0" applyNumberFormat="0" applyBorder="0" applyAlignment="0" applyProtection="0"/>
    <xf numFmtId="0" fontId="98" fillId="79" borderId="0" applyNumberFormat="0" applyBorder="0" applyAlignment="0" applyProtection="0"/>
    <xf numFmtId="0" fontId="29" fillId="12" borderId="0" applyNumberFormat="0" applyBorder="0" applyAlignment="0" applyProtection="0"/>
    <xf numFmtId="0" fontId="98" fillId="79" borderId="0" applyNumberFormat="0" applyBorder="0" applyAlignment="0" applyProtection="0"/>
    <xf numFmtId="0" fontId="29" fillId="12" borderId="0" applyNumberFormat="0" applyBorder="0" applyAlignment="0" applyProtection="0"/>
    <xf numFmtId="0" fontId="98" fillId="79" borderId="0" applyNumberFormat="0" applyBorder="0" applyAlignment="0" applyProtection="0"/>
    <xf numFmtId="0" fontId="98" fillId="79" borderId="0" applyNumberFormat="0" applyBorder="0" applyAlignment="0" applyProtection="0"/>
    <xf numFmtId="0" fontId="98" fillId="80" borderId="0" applyNumberFormat="0" applyBorder="0" applyAlignment="0" applyProtection="0"/>
    <xf numFmtId="0" fontId="98" fillId="80" borderId="0" applyNumberFormat="0" applyBorder="0" applyAlignment="0" applyProtection="0"/>
    <xf numFmtId="0" fontId="97" fillId="80" borderId="0" applyNumberFormat="0" applyBorder="0" applyAlignment="0" applyProtection="0"/>
    <xf numFmtId="0" fontId="98" fillId="80" borderId="0" applyNumberFormat="0" applyBorder="0" applyAlignment="0" applyProtection="0"/>
    <xf numFmtId="0" fontId="29" fillId="3" borderId="0" applyNumberFormat="0" applyBorder="0" applyAlignment="0" applyProtection="0"/>
    <xf numFmtId="0" fontId="98" fillId="80" borderId="0" applyNumberFormat="0" applyBorder="0" applyAlignment="0" applyProtection="0"/>
    <xf numFmtId="0" fontId="29" fillId="3" borderId="0" applyNumberFormat="0" applyBorder="0" applyAlignment="0" applyProtection="0"/>
    <xf numFmtId="0" fontId="98" fillId="80" borderId="0" applyNumberFormat="0" applyBorder="0" applyAlignment="0" applyProtection="0"/>
    <xf numFmtId="0" fontId="98" fillId="80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98" fillId="81" borderId="0" applyNumberFormat="0" applyBorder="0" applyAlignment="0" applyProtection="0"/>
    <xf numFmtId="0" fontId="98" fillId="81" borderId="0" applyNumberFormat="0" applyBorder="0" applyAlignment="0" applyProtection="0"/>
    <xf numFmtId="0" fontId="97" fillId="81" borderId="0" applyNumberFormat="0" applyBorder="0" applyAlignment="0" applyProtection="0"/>
    <xf numFmtId="0" fontId="98" fillId="81" borderId="0" applyNumberFormat="0" applyBorder="0" applyAlignment="0" applyProtection="0"/>
    <xf numFmtId="0" fontId="29" fillId="15" borderId="0" applyNumberFormat="0" applyBorder="0" applyAlignment="0" applyProtection="0"/>
    <xf numFmtId="0" fontId="98" fillId="81" borderId="0" applyNumberFormat="0" applyBorder="0" applyAlignment="0" applyProtection="0"/>
    <xf numFmtId="0" fontId="29" fillId="15" borderId="0" applyNumberFormat="0" applyBorder="0" applyAlignment="0" applyProtection="0"/>
    <xf numFmtId="0" fontId="98" fillId="81" borderId="0" applyNumberFormat="0" applyBorder="0" applyAlignment="0" applyProtection="0"/>
    <xf numFmtId="0" fontId="98" fillId="81" borderId="0" applyNumberFormat="0" applyBorder="0" applyAlignment="0" applyProtection="0"/>
    <xf numFmtId="0" fontId="98" fillId="82" borderId="0" applyNumberFormat="0" applyBorder="0" applyAlignment="0" applyProtection="0"/>
    <xf numFmtId="0" fontId="98" fillId="82" borderId="0" applyNumberFormat="0" applyBorder="0" applyAlignment="0" applyProtection="0"/>
    <xf numFmtId="0" fontId="97" fillId="82" borderId="0" applyNumberFormat="0" applyBorder="0" applyAlignment="0" applyProtection="0"/>
    <xf numFmtId="0" fontId="98" fillId="82" borderId="0" applyNumberFormat="0" applyBorder="0" applyAlignment="0" applyProtection="0"/>
    <xf numFmtId="0" fontId="29" fillId="9" borderId="0" applyNumberFormat="0" applyBorder="0" applyAlignment="0" applyProtection="0"/>
    <xf numFmtId="0" fontId="98" fillId="82" borderId="0" applyNumberFormat="0" applyBorder="0" applyAlignment="0" applyProtection="0"/>
    <xf numFmtId="0" fontId="29" fillId="9" borderId="0" applyNumberFormat="0" applyBorder="0" applyAlignment="0" applyProtection="0"/>
    <xf numFmtId="0" fontId="98" fillId="82" borderId="0" applyNumberFormat="0" applyBorder="0" applyAlignment="0" applyProtection="0"/>
    <xf numFmtId="0" fontId="98" fillId="82" borderId="0" applyNumberFormat="0" applyBorder="0" applyAlignment="0" applyProtection="0"/>
    <xf numFmtId="0" fontId="98" fillId="83" borderId="0" applyNumberFormat="0" applyBorder="0" applyAlignment="0" applyProtection="0"/>
    <xf numFmtId="0" fontId="98" fillId="83" borderId="0" applyNumberFormat="0" applyBorder="0" applyAlignment="0" applyProtection="0"/>
    <xf numFmtId="0" fontId="98" fillId="13" borderId="0" applyNumberFormat="0" applyBorder="0" applyAlignment="0" applyProtection="0"/>
    <xf numFmtId="0" fontId="97" fillId="13" borderId="0" applyNumberFormat="0" applyBorder="0" applyAlignment="0" applyProtection="0"/>
    <xf numFmtId="0" fontId="98" fillId="83" borderId="0" applyNumberFormat="0" applyBorder="0" applyAlignment="0" applyProtection="0"/>
    <xf numFmtId="0" fontId="29" fillId="16" borderId="0" applyNumberFormat="0" applyBorder="0" applyAlignment="0" applyProtection="0"/>
    <xf numFmtId="0" fontId="98" fillId="83" borderId="0" applyNumberFormat="0" applyBorder="0" applyAlignment="0" applyProtection="0"/>
    <xf numFmtId="0" fontId="29" fillId="16" borderId="0" applyNumberFormat="0" applyBorder="0" applyAlignment="0" applyProtection="0"/>
    <xf numFmtId="0" fontId="98" fillId="83" borderId="0" applyNumberFormat="0" applyBorder="0" applyAlignment="0" applyProtection="0"/>
    <xf numFmtId="0" fontId="98" fillId="13" borderId="0" applyNumberFormat="0" applyBorder="0" applyAlignment="0" applyProtection="0"/>
    <xf numFmtId="0" fontId="98" fillId="83" borderId="0" applyNumberFormat="0" applyBorder="0" applyAlignment="0" applyProtection="0"/>
    <xf numFmtId="0" fontId="98" fillId="13" borderId="0" applyNumberFormat="0" applyBorder="0" applyAlignment="0" applyProtection="0"/>
    <xf numFmtId="0" fontId="98" fillId="84" borderId="0" applyNumberFormat="0" applyBorder="0" applyAlignment="0" applyProtection="0"/>
    <xf numFmtId="0" fontId="98" fillId="84" borderId="0" applyNumberFormat="0" applyBorder="0" applyAlignment="0" applyProtection="0"/>
    <xf numFmtId="0" fontId="97" fillId="84" borderId="0" applyNumberFormat="0" applyBorder="0" applyAlignment="0" applyProtection="0"/>
    <xf numFmtId="0" fontId="98" fillId="84" borderId="0" applyNumberFormat="0" applyBorder="0" applyAlignment="0" applyProtection="0"/>
    <xf numFmtId="0" fontId="29" fillId="17" borderId="0" applyNumberFormat="0" applyBorder="0" applyAlignment="0" applyProtection="0"/>
    <xf numFmtId="0" fontId="98" fillId="84" borderId="0" applyNumberFormat="0" applyBorder="0" applyAlignment="0" applyProtection="0"/>
    <xf numFmtId="0" fontId="29" fillId="17" borderId="0" applyNumberFormat="0" applyBorder="0" applyAlignment="0" applyProtection="0"/>
    <xf numFmtId="0" fontId="98" fillId="84" borderId="0" applyNumberFormat="0" applyBorder="0" applyAlignment="0" applyProtection="0"/>
    <xf numFmtId="0" fontId="98" fillId="84" borderId="0" applyNumberFormat="0" applyBorder="0" applyAlignment="0" applyProtection="0"/>
    <xf numFmtId="0" fontId="98" fillId="85" borderId="0" applyNumberFormat="0" applyBorder="0" applyAlignment="0" applyProtection="0"/>
    <xf numFmtId="0" fontId="98" fillId="85" borderId="0" applyNumberFormat="0" applyBorder="0" applyAlignment="0" applyProtection="0"/>
    <xf numFmtId="0" fontId="97" fillId="85" borderId="0" applyNumberFormat="0" applyBorder="0" applyAlignment="0" applyProtection="0"/>
    <xf numFmtId="0" fontId="98" fillId="85" borderId="0" applyNumberFormat="0" applyBorder="0" applyAlignment="0" applyProtection="0"/>
    <xf numFmtId="0" fontId="29" fillId="15" borderId="0" applyNumberFormat="0" applyBorder="0" applyAlignment="0" applyProtection="0"/>
    <xf numFmtId="0" fontId="98" fillId="85" borderId="0" applyNumberFormat="0" applyBorder="0" applyAlignment="0" applyProtection="0"/>
    <xf numFmtId="0" fontId="29" fillId="15" borderId="0" applyNumberFormat="0" applyBorder="0" applyAlignment="0" applyProtection="0"/>
    <xf numFmtId="0" fontId="98" fillId="85" borderId="0" applyNumberFormat="0" applyBorder="0" applyAlignment="0" applyProtection="0"/>
    <xf numFmtId="0" fontId="98" fillId="85" borderId="0" applyNumberFormat="0" applyBorder="0" applyAlignment="0" applyProtection="0"/>
    <xf numFmtId="0" fontId="98" fillId="86" borderId="0" applyNumberFormat="0" applyBorder="0" applyAlignment="0" applyProtection="0"/>
    <xf numFmtId="0" fontId="98" fillId="86" borderId="0" applyNumberFormat="0" applyBorder="0" applyAlignment="0" applyProtection="0"/>
    <xf numFmtId="0" fontId="97" fillId="86" borderId="0" applyNumberFormat="0" applyBorder="0" applyAlignment="0" applyProtection="0"/>
    <xf numFmtId="0" fontId="98" fillId="86" borderId="0" applyNumberFormat="0" applyBorder="0" applyAlignment="0" applyProtection="0"/>
    <xf numFmtId="0" fontId="29" fillId="7" borderId="0" applyNumberFormat="0" applyBorder="0" applyAlignment="0" applyProtection="0"/>
    <xf numFmtId="0" fontId="98" fillId="86" borderId="0" applyNumberFormat="0" applyBorder="0" applyAlignment="0" applyProtection="0"/>
    <xf numFmtId="0" fontId="29" fillId="7" borderId="0" applyNumberFormat="0" applyBorder="0" applyAlignment="0" applyProtection="0"/>
    <xf numFmtId="0" fontId="98" fillId="86" borderId="0" applyNumberFormat="0" applyBorder="0" applyAlignment="0" applyProtection="0"/>
    <xf numFmtId="0" fontId="98" fillId="86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99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95" fillId="15" borderId="0" applyNumberFormat="0" applyBorder="0" applyAlignment="0" applyProtection="0"/>
    <xf numFmtId="0" fontId="100" fillId="87" borderId="0" applyNumberFormat="0" applyBorder="0" applyAlignment="0" applyProtection="0"/>
    <xf numFmtId="0" fontId="95" fillId="15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100" fillId="87" borderId="0" applyNumberFormat="0" applyBorder="0" applyAlignment="0" applyProtection="0"/>
    <xf numFmtId="0" fontId="99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95" fillId="9" borderId="0" applyNumberFormat="0" applyBorder="0" applyAlignment="0" applyProtection="0"/>
    <xf numFmtId="0" fontId="100" fillId="88" borderId="0" applyNumberFormat="0" applyBorder="0" applyAlignment="0" applyProtection="0"/>
    <xf numFmtId="0" fontId="95" fillId="9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8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13" borderId="0" applyNumberFormat="0" applyBorder="0" applyAlignment="0" applyProtection="0"/>
    <xf numFmtId="0" fontId="95" fillId="16" borderId="0" applyNumberFormat="0" applyBorder="0" applyAlignment="0" applyProtection="0"/>
    <xf numFmtId="0" fontId="100" fillId="89" borderId="0" applyNumberFormat="0" applyBorder="0" applyAlignment="0" applyProtection="0"/>
    <xf numFmtId="0" fontId="95" fillId="16" borderId="0" applyNumberFormat="0" applyBorder="0" applyAlignment="0" applyProtection="0"/>
    <xf numFmtId="0" fontId="100" fillId="89" borderId="0" applyNumberFormat="0" applyBorder="0" applyAlignment="0" applyProtection="0"/>
    <xf numFmtId="0" fontId="100" fillId="13" borderId="0" applyNumberFormat="0" applyBorder="0" applyAlignment="0" applyProtection="0"/>
    <xf numFmtId="0" fontId="100" fillId="89" borderId="0" applyNumberFormat="0" applyBorder="0" applyAlignment="0" applyProtection="0"/>
    <xf numFmtId="0" fontId="100" fillId="13" borderId="0" applyNumberFormat="0" applyBorder="0" applyAlignment="0" applyProtection="0"/>
    <xf numFmtId="0" fontId="100" fillId="89" borderId="0" applyNumberFormat="0" applyBorder="0" applyAlignment="0" applyProtection="0"/>
    <xf numFmtId="0" fontId="100" fillId="13" borderId="0" applyNumberFormat="0" applyBorder="0" applyAlignment="0" applyProtection="0"/>
    <xf numFmtId="0" fontId="99" fillId="13" borderId="0" applyNumberFormat="0" applyBorder="0" applyAlignment="0" applyProtection="0"/>
    <xf numFmtId="0" fontId="100" fillId="90" borderId="0" applyNumberFormat="0" applyBorder="0" applyAlignment="0" applyProtection="0"/>
    <xf numFmtId="0" fontId="100" fillId="90" borderId="0" applyNumberFormat="0" applyBorder="0" applyAlignment="0" applyProtection="0"/>
    <xf numFmtId="0" fontId="100" fillId="19" borderId="0" applyNumberFormat="0" applyBorder="0" applyAlignment="0" applyProtection="0"/>
    <xf numFmtId="0" fontId="95" fillId="17" borderId="0" applyNumberFormat="0" applyBorder="0" applyAlignment="0" applyProtection="0"/>
    <xf numFmtId="0" fontId="100" fillId="90" borderId="0" applyNumberFormat="0" applyBorder="0" applyAlignment="0" applyProtection="0"/>
    <xf numFmtId="0" fontId="95" fillId="17" borderId="0" applyNumberFormat="0" applyBorder="0" applyAlignment="0" applyProtection="0"/>
    <xf numFmtId="0" fontId="100" fillId="90" borderId="0" applyNumberFormat="0" applyBorder="0" applyAlignment="0" applyProtection="0"/>
    <xf numFmtId="0" fontId="100" fillId="19" borderId="0" applyNumberFormat="0" applyBorder="0" applyAlignment="0" applyProtection="0"/>
    <xf numFmtId="0" fontId="100" fillId="90" borderId="0" applyNumberFormat="0" applyBorder="0" applyAlignment="0" applyProtection="0"/>
    <xf numFmtId="0" fontId="100" fillId="19" borderId="0" applyNumberFormat="0" applyBorder="0" applyAlignment="0" applyProtection="0"/>
    <xf numFmtId="0" fontId="100" fillId="90" borderId="0" applyNumberFormat="0" applyBorder="0" applyAlignment="0" applyProtection="0"/>
    <xf numFmtId="0" fontId="100" fillId="19" borderId="0" applyNumberFormat="0" applyBorder="0" applyAlignment="0" applyProtection="0"/>
    <xf numFmtId="0" fontId="99" fillId="19" borderId="0" applyNumberFormat="0" applyBorder="0" applyAlignment="0" applyProtection="0"/>
    <xf numFmtId="0" fontId="99" fillId="91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95" fillId="15" borderId="0" applyNumberFormat="0" applyBorder="0" applyAlignment="0" applyProtection="0"/>
    <xf numFmtId="0" fontId="100" fillId="91" borderId="0" applyNumberFormat="0" applyBorder="0" applyAlignment="0" applyProtection="0"/>
    <xf numFmtId="0" fontId="95" fillId="15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100" fillId="21" borderId="0" applyNumberFormat="0" applyBorder="0" applyAlignment="0" applyProtection="0"/>
    <xf numFmtId="0" fontId="95" fillId="7" borderId="0" applyNumberFormat="0" applyBorder="0" applyAlignment="0" applyProtection="0"/>
    <xf numFmtId="0" fontId="100" fillId="92" borderId="0" applyNumberFormat="0" applyBorder="0" applyAlignment="0" applyProtection="0"/>
    <xf numFmtId="0" fontId="95" fillId="7" borderId="0" applyNumberFormat="0" applyBorder="0" applyAlignment="0" applyProtection="0"/>
    <xf numFmtId="0" fontId="100" fillId="92" borderId="0" applyNumberFormat="0" applyBorder="0" applyAlignment="0" applyProtection="0"/>
    <xf numFmtId="0" fontId="100" fillId="21" borderId="0" applyNumberFormat="0" applyBorder="0" applyAlignment="0" applyProtection="0"/>
    <xf numFmtId="0" fontId="100" fillId="92" borderId="0" applyNumberFormat="0" applyBorder="0" applyAlignment="0" applyProtection="0"/>
    <xf numFmtId="0" fontId="100" fillId="21" borderId="0" applyNumberFormat="0" applyBorder="0" applyAlignment="0" applyProtection="0"/>
    <xf numFmtId="0" fontId="100" fillId="92" borderId="0" applyNumberFormat="0" applyBorder="0" applyAlignment="0" applyProtection="0"/>
    <xf numFmtId="0" fontId="100" fillId="21" borderId="0" applyNumberFormat="0" applyBorder="0" applyAlignment="0" applyProtection="0"/>
    <xf numFmtId="0" fontId="99" fillId="21" borderId="0" applyNumberFormat="0" applyBorder="0" applyAlignment="0" applyProtection="0"/>
    <xf numFmtId="0" fontId="66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1" fillId="9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7" fillId="0" borderId="0"/>
    <xf numFmtId="0" fontId="68" fillId="0" borderId="0">
      <protection locked="0"/>
    </xf>
    <xf numFmtId="0" fontId="68" fillId="0" borderId="0">
      <protection locked="0"/>
    </xf>
    <xf numFmtId="0" fontId="16" fillId="17" borderId="1" applyNumberFormat="0" applyAlignment="0" applyProtection="0"/>
    <xf numFmtId="0" fontId="102" fillId="94" borderId="85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3" fillId="95" borderId="86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4" fillId="0" borderId="87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68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105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9" fillId="96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9" fillId="97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9" fillId="98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9" fillId="99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9" fillId="10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9" fillId="101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06" fillId="102" borderId="85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89" fontId="68" fillId="0" borderId="0">
      <protection locked="0"/>
    </xf>
    <xf numFmtId="190" fontId="68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9" fillId="103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98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99" fontId="1" fillId="0" borderId="0" applyFont="0" applyFill="0" applyBorder="0" applyAlignment="0" applyProtection="0"/>
    <xf numFmtId="166" fontId="87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8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0" fontId="90" fillId="0" borderId="0" applyFont="0" applyFill="0" applyBorder="0" applyAlignment="0" applyProtection="0"/>
    <xf numFmtId="191" fontId="68" fillId="0" borderId="0">
      <protection locked="0"/>
    </xf>
    <xf numFmtId="192" fontId="68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0" fillId="104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3" fontId="71" fillId="0" borderId="0"/>
    <xf numFmtId="194" fontId="72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7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11" fillId="0" borderId="0"/>
    <xf numFmtId="0" fontId="32" fillId="61" borderId="0"/>
    <xf numFmtId="0" fontId="10" fillId="0" borderId="0"/>
    <xf numFmtId="0" fontId="97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1" fillId="0" borderId="0"/>
    <xf numFmtId="0" fontId="97" fillId="0" borderId="0"/>
    <xf numFmtId="0" fontId="10" fillId="0" borderId="0"/>
    <xf numFmtId="0" fontId="97" fillId="0" borderId="0"/>
    <xf numFmtId="0" fontId="94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1" fillId="0" borderId="0"/>
    <xf numFmtId="0" fontId="111" fillId="0" borderId="0"/>
    <xf numFmtId="0" fontId="39" fillId="0" borderId="0"/>
    <xf numFmtId="0" fontId="10" fillId="0" borderId="0"/>
    <xf numFmtId="0" fontId="97" fillId="0" borderId="0"/>
    <xf numFmtId="0" fontId="32" fillId="61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11" fillId="0" borderId="0"/>
    <xf numFmtId="0" fontId="32" fillId="61" borderId="0"/>
    <xf numFmtId="0" fontId="10" fillId="0" borderId="0"/>
    <xf numFmtId="0" fontId="112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5" borderId="88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3" fillId="0" borderId="0"/>
    <xf numFmtId="9" fontId="60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0" fontId="68" fillId="0" borderId="0">
      <protection locked="0"/>
    </xf>
    <xf numFmtId="195" fontId="68" fillId="0" borderId="0">
      <protection locked="0"/>
    </xf>
    <xf numFmtId="0" fontId="73" fillId="0" borderId="0"/>
    <xf numFmtId="0" fontId="73" fillId="0" borderId="0"/>
    <xf numFmtId="3" fontId="10" fillId="0" borderId="0" applyFill="0" applyBorder="0" applyAlignment="0" applyProtection="0"/>
    <xf numFmtId="0" fontId="73" fillId="0" borderId="0"/>
    <xf numFmtId="0" fontId="113" fillId="94" borderId="89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3" fontId="71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9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19" fillId="0" borderId="9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5" fillId="0" borderId="9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0" fillId="0" borderId="93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6" fontId="74" fillId="0" borderId="0" applyFont="0" applyFill="0" applyBorder="0" applyAlignment="0" applyProtection="0"/>
    <xf numFmtId="197" fontId="74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97" fillId="0" borderId="0" applyFont="0" applyFill="0" applyBorder="0" applyAlignment="0" applyProtection="0"/>
    <xf numFmtId="0" fontId="97" fillId="105" borderId="88" applyNumberFormat="0" applyFont="0" applyAlignment="0" applyProtection="0"/>
    <xf numFmtId="0" fontId="97" fillId="75" borderId="0" applyNumberFormat="0" applyBorder="0" applyAlignment="0" applyProtection="0"/>
    <xf numFmtId="0" fontId="97" fillId="81" borderId="0" applyNumberFormat="0" applyBorder="0" applyAlignment="0" applyProtection="0"/>
    <xf numFmtId="0" fontId="97" fillId="76" borderId="0" applyNumberFormat="0" applyBorder="0" applyAlignment="0" applyProtection="0"/>
    <xf numFmtId="0" fontId="97" fillId="82" borderId="0" applyNumberFormat="0" applyBorder="0" applyAlignment="0" applyProtection="0"/>
    <xf numFmtId="0" fontId="97" fillId="77" borderId="0" applyNumberFormat="0" applyBorder="0" applyAlignment="0" applyProtection="0"/>
    <xf numFmtId="0" fontId="97" fillId="83" borderId="0" applyNumberFormat="0" applyBorder="0" applyAlignment="0" applyProtection="0"/>
    <xf numFmtId="0" fontId="99" fillId="89" borderId="0" applyNumberFormat="0" applyBorder="0" applyAlignment="0" applyProtection="0"/>
    <xf numFmtId="0" fontId="97" fillId="78" borderId="0" applyNumberFormat="0" applyBorder="0" applyAlignment="0" applyProtection="0"/>
    <xf numFmtId="0" fontId="97" fillId="84" borderId="0" applyNumberFormat="0" applyBorder="0" applyAlignment="0" applyProtection="0"/>
    <xf numFmtId="0" fontId="99" fillId="90" borderId="0" applyNumberFormat="0" applyBorder="0" applyAlignment="0" applyProtection="0"/>
    <xf numFmtId="0" fontId="97" fillId="79" borderId="0" applyNumberFormat="0" applyBorder="0" applyAlignment="0" applyProtection="0"/>
    <xf numFmtId="0" fontId="97" fillId="85" borderId="0" applyNumberFormat="0" applyBorder="0" applyAlignment="0" applyProtection="0"/>
    <xf numFmtId="0" fontId="97" fillId="80" borderId="0" applyNumberFormat="0" applyBorder="0" applyAlignment="0" applyProtection="0"/>
    <xf numFmtId="0" fontId="97" fillId="86" borderId="0" applyNumberFormat="0" applyBorder="0" applyAlignment="0" applyProtection="0"/>
    <xf numFmtId="0" fontId="99" fillId="92" borderId="0" applyNumberFormat="0" applyBorder="0" applyAlignment="0" applyProtection="0"/>
    <xf numFmtId="0" fontId="94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97" fillId="75" borderId="0" applyNumberFormat="0" applyBorder="0" applyAlignment="0" applyProtection="0"/>
    <xf numFmtId="0" fontId="13" fillId="3" borderId="0" applyNumberFormat="0" applyBorder="0" applyAlignment="0" applyProtection="0"/>
    <xf numFmtId="0" fontId="97" fillId="76" borderId="0" applyNumberFormat="0" applyBorder="0" applyAlignment="0" applyProtection="0"/>
    <xf numFmtId="0" fontId="13" fillId="4" borderId="0" applyNumberFormat="0" applyBorder="0" applyAlignment="0" applyProtection="0"/>
    <xf numFmtId="0" fontId="97" fillId="77" borderId="0" applyNumberFormat="0" applyBorder="0" applyAlignment="0" applyProtection="0"/>
    <xf numFmtId="0" fontId="13" fillId="5" borderId="0" applyNumberFormat="0" applyBorder="0" applyAlignment="0" applyProtection="0"/>
    <xf numFmtId="0" fontId="97" fillId="78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97" fillId="8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97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97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08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2" fontId="13" fillId="0" borderId="0" applyFont="0" applyFill="0" applyBorder="0" applyAlignment="0" applyProtection="0"/>
    <xf numFmtId="201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9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97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97" fillId="0" borderId="0"/>
    <xf numFmtId="0" fontId="97" fillId="0" borderId="0"/>
    <xf numFmtId="0" fontId="97" fillId="0" borderId="0"/>
    <xf numFmtId="0" fontId="10" fillId="0" borderId="0"/>
    <xf numFmtId="0" fontId="111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0" fontId="29" fillId="0" borderId="0" applyFont="0" applyFill="0" applyBorder="0" applyAlignment="0" applyProtection="0"/>
    <xf numFmtId="202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2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2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2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2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98" fillId="86" borderId="0" applyNumberFormat="0" applyBorder="0" applyAlignment="0" applyProtection="0"/>
    <xf numFmtId="0" fontId="98" fillId="85" borderId="0" applyNumberFormat="0" applyBorder="0" applyAlignment="0" applyProtection="0"/>
    <xf numFmtId="0" fontId="98" fillId="84" borderId="0" applyNumberFormat="0" applyBorder="0" applyAlignment="0" applyProtection="0"/>
    <xf numFmtId="0" fontId="98" fillId="83" borderId="0" applyNumberFormat="0" applyBorder="0" applyAlignment="0" applyProtection="0"/>
    <xf numFmtId="0" fontId="98" fillId="82" borderId="0" applyNumberFormat="0" applyBorder="0" applyAlignment="0" applyProtection="0"/>
    <xf numFmtId="0" fontId="98" fillId="81" borderId="0" applyNumberFormat="0" applyBorder="0" applyAlignment="0" applyProtection="0"/>
    <xf numFmtId="0" fontId="98" fillId="80" borderId="0" applyNumberFormat="0" applyBorder="0" applyAlignment="0" applyProtection="0"/>
    <xf numFmtId="0" fontId="98" fillId="79" borderId="0" applyNumberFormat="0" applyBorder="0" applyAlignment="0" applyProtection="0"/>
    <xf numFmtId="0" fontId="98" fillId="78" borderId="0" applyNumberFormat="0" applyBorder="0" applyAlignment="0" applyProtection="0"/>
    <xf numFmtId="0" fontId="98" fillId="77" borderId="0" applyNumberFormat="0" applyBorder="0" applyAlignment="0" applyProtection="0"/>
    <xf numFmtId="0" fontId="98" fillId="76" borderId="0" applyNumberFormat="0" applyBorder="0" applyAlignment="0" applyProtection="0"/>
    <xf numFmtId="0" fontId="98" fillId="75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4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4" fillId="0" borderId="0" applyNumberFormat="0" applyFill="0" applyBorder="0">
      <alignment vertical="center"/>
    </xf>
    <xf numFmtId="0" fontId="94" fillId="0" borderId="0" applyNumberFormat="0" applyFill="0" applyBorder="0">
      <alignment vertical="center"/>
    </xf>
    <xf numFmtId="0" fontId="94" fillId="0" borderId="0" applyNumberFormat="0" applyFill="0" applyBorder="0">
      <alignment vertical="center"/>
    </xf>
    <xf numFmtId="0" fontId="94" fillId="0" borderId="0" applyNumberFormat="0" applyFill="0" applyBorder="0">
      <alignment vertical="center"/>
    </xf>
    <xf numFmtId="0" fontId="94" fillId="0" borderId="0" applyNumberFormat="0" applyFill="0" applyBorder="0">
      <alignment vertical="center"/>
    </xf>
  </cellStyleXfs>
  <cellXfs count="1493">
    <xf numFmtId="0" fontId="0" fillId="0" borderId="0" xfId="0"/>
    <xf numFmtId="0" fontId="62" fillId="0" borderId="0" xfId="0" applyFont="1"/>
    <xf numFmtId="3" fontId="62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4" fillId="0" borderId="0" xfId="0" applyFont="1"/>
    <xf numFmtId="3" fontId="64" fillId="0" borderId="0" xfId="0" applyNumberFormat="1" applyFont="1"/>
    <xf numFmtId="3" fontId="63" fillId="0" borderId="0" xfId="0" applyNumberFormat="1" applyFont="1"/>
    <xf numFmtId="0" fontId="62" fillId="0" borderId="0" xfId="0" applyFont="1" applyAlignment="1">
      <alignment vertical="center"/>
    </xf>
    <xf numFmtId="0" fontId="62" fillId="0" borderId="0" xfId="0" applyFont="1" applyBorder="1"/>
    <xf numFmtId="0" fontId="58" fillId="0" borderId="0" xfId="1540" applyFont="1" applyAlignment="1">
      <alignment horizontal="left"/>
    </xf>
    <xf numFmtId="0" fontId="58" fillId="0" borderId="0" xfId="1540" applyFont="1"/>
    <xf numFmtId="3" fontId="58" fillId="0" borderId="0" xfId="1540" applyNumberFormat="1" applyFont="1"/>
    <xf numFmtId="0" fontId="11" fillId="0" borderId="0" xfId="1540" applyFont="1"/>
    <xf numFmtId="0" fontId="65" fillId="0" borderId="0" xfId="0" applyFont="1" applyAlignment="1">
      <alignment vertical="center"/>
    </xf>
    <xf numFmtId="0" fontId="62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70" applyFont="1"/>
    <xf numFmtId="0" fontId="11" fillId="0" borderId="0" xfId="0" applyFont="1" applyFill="1" applyBorder="1" applyAlignment="1">
      <alignment horizontal="right" wrapText="1"/>
    </xf>
    <xf numFmtId="0" fontId="11" fillId="0" borderId="29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center" vertical="center"/>
    </xf>
    <xf numFmtId="3" fontId="11" fillId="0" borderId="1" xfId="1519" applyNumberFormat="1" applyFont="1" applyFill="1" applyBorder="1" applyAlignment="1">
      <alignment vertical="center"/>
    </xf>
    <xf numFmtId="3" fontId="11" fillId="0" borderId="30" xfId="1519" applyNumberFormat="1" applyFont="1" applyFill="1" applyBorder="1" applyAlignment="1">
      <alignment vertical="center"/>
    </xf>
    <xf numFmtId="49" fontId="11" fillId="0" borderId="1" xfId="1519" applyNumberFormat="1" applyFont="1" applyFill="1" applyBorder="1" applyAlignment="1">
      <alignment horizontal="center" vertical="center"/>
    </xf>
    <xf numFmtId="0" fontId="58" fillId="69" borderId="29" xfId="1519" applyFont="1" applyFill="1" applyBorder="1" applyAlignment="1">
      <alignment vertical="center"/>
    </xf>
    <xf numFmtId="0" fontId="58" fillId="69" borderId="1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left" vertical="center" indent="3"/>
    </xf>
    <xf numFmtId="0" fontId="58" fillId="0" borderId="1" xfId="1519" applyFont="1" applyFill="1" applyBorder="1" applyAlignment="1">
      <alignment horizontal="center" vertical="center"/>
    </xf>
    <xf numFmtId="0" fontId="58" fillId="0" borderId="29" xfId="1532" applyFont="1" applyFill="1" applyBorder="1" applyAlignment="1">
      <alignment horizontal="left" vertical="center"/>
    </xf>
    <xf numFmtId="0" fontId="58" fillId="0" borderId="1" xfId="1535" applyFont="1" applyFill="1" applyBorder="1" applyAlignment="1">
      <alignment horizontal="center" vertical="center"/>
    </xf>
    <xf numFmtId="3" fontId="58" fillId="0" borderId="1" xfId="1519" applyNumberFormat="1" applyFont="1" applyFill="1" applyBorder="1" applyAlignment="1">
      <alignment vertical="center"/>
    </xf>
    <xf numFmtId="3" fontId="58" fillId="0" borderId="30" xfId="1519" applyNumberFormat="1" applyFont="1" applyFill="1" applyBorder="1" applyAlignment="1">
      <alignment vertical="center"/>
    </xf>
    <xf numFmtId="0" fontId="11" fillId="0" borderId="29" xfId="1519" applyFont="1" applyFill="1" applyBorder="1" applyAlignment="1">
      <alignment vertical="center"/>
    </xf>
    <xf numFmtId="0" fontId="58" fillId="0" borderId="38" xfId="1519" applyFont="1" applyFill="1" applyBorder="1" applyAlignment="1">
      <alignment vertical="center"/>
    </xf>
    <xf numFmtId="0" fontId="58" fillId="0" borderId="29" xfId="1532" applyFont="1" applyFill="1" applyBorder="1" applyAlignment="1">
      <alignment vertical="center"/>
    </xf>
    <xf numFmtId="3" fontId="11" fillId="0" borderId="39" xfId="0" applyNumberFormat="1" applyFont="1" applyFill="1" applyBorder="1" applyAlignment="1">
      <alignment horizontal="right" vertical="center" wrapText="1"/>
    </xf>
    <xf numFmtId="0" fontId="58" fillId="69" borderId="29" xfId="1483" applyFont="1" applyFill="1" applyBorder="1" applyAlignment="1">
      <alignment horizontal="left" vertical="center" wrapText="1"/>
    </xf>
    <xf numFmtId="3" fontId="58" fillId="69" borderId="1" xfId="1483" applyNumberFormat="1" applyFont="1" applyFill="1" applyBorder="1" applyAlignment="1">
      <alignment horizontal="right" vertical="center"/>
    </xf>
    <xf numFmtId="3" fontId="58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/>
    </xf>
    <xf numFmtId="3" fontId="11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 wrapText="1"/>
    </xf>
    <xf numFmtId="0" fontId="11" fillId="69" borderId="29" xfId="1483" applyFont="1" applyFill="1" applyBorder="1" applyAlignment="1">
      <alignment vertical="center" wrapText="1"/>
    </xf>
    <xf numFmtId="0" fontId="11" fillId="0" borderId="0" xfId="1519" applyFont="1" applyFill="1" applyBorder="1"/>
    <xf numFmtId="3" fontId="11" fillId="0" borderId="0" xfId="1519" applyNumberFormat="1" applyFont="1" applyFill="1" applyBorder="1"/>
    <xf numFmtId="0" fontId="58" fillId="0" borderId="0" xfId="1519" applyFont="1" applyFill="1" applyBorder="1"/>
    <xf numFmtId="0" fontId="58" fillId="0" borderId="29" xfId="1519" applyFont="1" applyFill="1" applyBorder="1" applyAlignment="1">
      <alignment horizontal="left" vertical="center" indent="1"/>
    </xf>
    <xf numFmtId="3" fontId="11" fillId="0" borderId="1" xfId="1519" quotePrefix="1" applyNumberFormat="1" applyFont="1" applyFill="1" applyBorder="1" applyAlignment="1">
      <alignment horizontal="center" vertical="center"/>
    </xf>
    <xf numFmtId="0" fontId="11" fillId="0" borderId="30" xfId="1519" applyFont="1" applyFill="1" applyBorder="1" applyAlignment="1">
      <alignment vertical="center"/>
    </xf>
    <xf numFmtId="0" fontId="76" fillId="0" borderId="0" xfId="1519" applyFont="1" applyFill="1"/>
    <xf numFmtId="0" fontId="11" fillId="0" borderId="0" xfId="1519" applyFont="1" applyFill="1" applyBorder="1" applyAlignment="1">
      <alignment horizontal="left" vertical="center" indent="1"/>
    </xf>
    <xf numFmtId="0" fontId="11" fillId="0" borderId="0" xfId="1519" applyFont="1" applyFill="1" applyBorder="1" applyAlignment="1">
      <alignment horizontal="left" vertical="center" indent="2"/>
    </xf>
    <xf numFmtId="3" fontId="11" fillId="0" borderId="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 indent="2"/>
    </xf>
    <xf numFmtId="3" fontId="64" fillId="0" borderId="0" xfId="1519" applyNumberFormat="1" applyFont="1" applyFill="1" applyBorder="1"/>
    <xf numFmtId="0" fontId="11" fillId="0" borderId="0" xfId="1519" applyFont="1" applyAlignment="1"/>
    <xf numFmtId="0" fontId="11" fillId="0" borderId="0" xfId="1519" applyFont="1" applyAlignment="1">
      <alignment horizontal="center"/>
    </xf>
    <xf numFmtId="0" fontId="11" fillId="0" borderId="0" xfId="1519" applyFont="1" applyFill="1" applyAlignment="1"/>
    <xf numFmtId="0" fontId="11" fillId="0" borderId="42" xfId="1543" applyFont="1" applyFill="1" applyBorder="1" applyAlignment="1">
      <alignment horizontal="left" vertical="center" wrapText="1"/>
    </xf>
    <xf numFmtId="0" fontId="11" fillId="0" borderId="34" xfId="1543" applyFont="1" applyFill="1" applyBorder="1" applyAlignment="1">
      <alignment horizontal="left" vertical="center" wrapText="1"/>
    </xf>
    <xf numFmtId="0" fontId="11" fillId="0" borderId="0" xfId="1543" applyFont="1" applyFill="1" applyBorder="1" applyAlignment="1">
      <alignment horizontal="left" vertical="center" wrapText="1"/>
    </xf>
    <xf numFmtId="0" fontId="11" fillId="0" borderId="0" xfId="1543" applyFont="1" applyBorder="1" applyAlignment="1">
      <alignment horizontal="left" vertical="center" wrapText="1"/>
    </xf>
    <xf numFmtId="0" fontId="11" fillId="0" borderId="0" xfId="1518" applyFont="1"/>
    <xf numFmtId="0" fontId="58" fillId="0" borderId="0" xfId="1518" applyFont="1"/>
    <xf numFmtId="0" fontId="11" fillId="0" borderId="29" xfId="1518" applyFont="1" applyBorder="1" applyAlignment="1">
      <alignment vertical="center" wrapText="1"/>
    </xf>
    <xf numFmtId="0" fontId="11" fillId="0" borderId="1" xfId="1518" applyFont="1" applyBorder="1" applyAlignment="1">
      <alignment vertical="center" wrapText="1"/>
    </xf>
    <xf numFmtId="177" fontId="11" fillId="0" borderId="1" xfId="1518" applyNumberFormat="1" applyFont="1" applyBorder="1" applyAlignment="1">
      <alignment vertical="center" wrapText="1"/>
    </xf>
    <xf numFmtId="0" fontId="11" fillId="0" borderId="34" xfId="1518" applyFont="1" applyBorder="1" applyAlignment="1">
      <alignment vertical="center" wrapText="1"/>
    </xf>
    <xf numFmtId="0" fontId="11" fillId="0" borderId="44" xfId="1518" applyFont="1" applyBorder="1" applyAlignment="1">
      <alignment vertical="center" wrapText="1"/>
    </xf>
    <xf numFmtId="177" fontId="11" fillId="0" borderId="44" xfId="1518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77" fillId="0" borderId="1" xfId="0" applyNumberFormat="1" applyFont="1" applyBorder="1" applyAlignment="1">
      <alignment vertical="center"/>
    </xf>
    <xf numFmtId="3" fontId="77" fillId="0" borderId="1" xfId="0" applyNumberFormat="1" applyFont="1" applyBorder="1" applyAlignment="1">
      <alignment vertical="center"/>
    </xf>
    <xf numFmtId="3" fontId="77" fillId="0" borderId="30" xfId="0" applyNumberFormat="1" applyFont="1" applyBorder="1" applyAlignment="1">
      <alignment vertical="center"/>
    </xf>
    <xf numFmtId="0" fontId="77" fillId="0" borderId="0" xfId="0" applyFont="1"/>
    <xf numFmtId="3" fontId="77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77" fillId="0" borderId="0" xfId="0" applyFont="1" applyAlignment="1">
      <alignment vertical="center"/>
    </xf>
    <xf numFmtId="171" fontId="58" fillId="73" borderId="35" xfId="1" applyNumberFormat="1" applyFont="1" applyFill="1" applyBorder="1" applyAlignment="1">
      <alignment horizontal="center" vertical="center" wrapText="1"/>
    </xf>
    <xf numFmtId="0" fontId="58" fillId="73" borderId="36" xfId="1" applyFont="1" applyFill="1" applyBorder="1" applyAlignment="1">
      <alignment horizontal="center" vertical="center" wrapText="1"/>
    </xf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11" fillId="0" borderId="30" xfId="1" applyNumberFormat="1" applyFont="1" applyBorder="1" applyAlignment="1">
      <alignment horizontal="right" vertical="center" wrapText="1"/>
    </xf>
    <xf numFmtId="0" fontId="64" fillId="0" borderId="0" xfId="1" applyFont="1" applyFill="1" applyBorder="1" applyAlignment="1">
      <alignment horizontal="right" vertical="top" wrapText="1"/>
    </xf>
    <xf numFmtId="17" fontId="77" fillId="0" borderId="0" xfId="0" applyNumberFormat="1" applyFont="1" applyAlignment="1">
      <alignment horizontal="left"/>
    </xf>
    <xf numFmtId="3" fontId="79" fillId="0" borderId="0" xfId="0" applyNumberFormat="1" applyFont="1" applyFill="1"/>
    <xf numFmtId="0" fontId="79" fillId="0" borderId="0" xfId="0" applyFont="1"/>
    <xf numFmtId="14" fontId="77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0" applyFont="1" applyBorder="1" applyAlignment="1">
      <alignment vertical="center" wrapText="1"/>
    </xf>
    <xf numFmtId="3" fontId="11" fillId="0" borderId="1" xfId="1540" applyNumberFormat="1" applyFont="1" applyBorder="1" applyAlignment="1">
      <alignment horizontal="right" vertical="center"/>
    </xf>
    <xf numFmtId="3" fontId="11" fillId="0" borderId="30" xfId="1540" applyNumberFormat="1" applyFont="1" applyBorder="1" applyAlignment="1">
      <alignment horizontal="right" vertical="center"/>
    </xf>
    <xf numFmtId="3" fontId="11" fillId="0" borderId="1" xfId="1540" applyNumberFormat="1" applyFont="1" applyBorder="1" applyAlignment="1">
      <alignment horizontal="center" vertical="center"/>
    </xf>
    <xf numFmtId="3" fontId="79" fillId="0" borderId="0" xfId="0" applyNumberFormat="1" applyFont="1"/>
    <xf numFmtId="182" fontId="11" fillId="0" borderId="0" xfId="1356" applyNumberFormat="1" applyFont="1"/>
    <xf numFmtId="0" fontId="75" fillId="0" borderId="29" xfId="0" applyFont="1" applyFill="1" applyBorder="1" applyAlignment="1">
      <alignment vertical="center"/>
    </xf>
    <xf numFmtId="3" fontId="75" fillId="0" borderId="1" xfId="1356" applyNumberFormat="1" applyFont="1" applyFill="1" applyBorder="1" applyAlignment="1">
      <alignment horizontal="right" vertical="center"/>
    </xf>
    <xf numFmtId="168" fontId="75" fillId="0" borderId="30" xfId="1356" applyNumberFormat="1" applyFont="1" applyFill="1" applyBorder="1" applyAlignment="1">
      <alignment horizontal="center" vertical="center"/>
    </xf>
    <xf numFmtId="0" fontId="64" fillId="0" borderId="0" xfId="0" applyFont="1" applyAlignment="1">
      <alignment horizontal="center"/>
    </xf>
    <xf numFmtId="0" fontId="75" fillId="0" borderId="1" xfId="0" applyFont="1" applyFill="1" applyBorder="1" applyAlignment="1">
      <alignment horizontal="left" vertical="center"/>
    </xf>
    <xf numFmtId="3" fontId="11" fillId="0" borderId="1" xfId="1540" applyNumberFormat="1" applyFont="1" applyBorder="1" applyAlignment="1">
      <alignment horizontal="left" vertical="center"/>
    </xf>
    <xf numFmtId="3" fontId="80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58" fillId="0" borderId="0" xfId="1483" applyFont="1"/>
    <xf numFmtId="0" fontId="11" fillId="0" borderId="0" xfId="1483" applyFont="1"/>
    <xf numFmtId="174" fontId="11" fillId="0" borderId="0" xfId="1370" applyNumberFormat="1" applyFont="1"/>
    <xf numFmtId="3" fontId="64" fillId="0" borderId="0" xfId="1483" applyNumberFormat="1" applyFont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4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44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42" xfId="0" applyFont="1" applyBorder="1" applyAlignment="1">
      <alignment vertical="center" wrapText="1"/>
    </xf>
    <xf numFmtId="169" fontId="64" fillId="0" borderId="0" xfId="1370" applyFont="1"/>
    <xf numFmtId="0" fontId="77" fillId="0" borderId="29" xfId="0" applyFont="1" applyBorder="1" applyAlignment="1">
      <alignment horizontal="left" vertical="center"/>
    </xf>
    <xf numFmtId="0" fontId="77" fillId="0" borderId="1" xfId="0" applyFont="1" applyBorder="1" applyAlignment="1">
      <alignment vertical="center"/>
    </xf>
    <xf numFmtId="0" fontId="64" fillId="0" borderId="0" xfId="0" applyFont="1" applyAlignment="1">
      <alignment horizontal="right"/>
    </xf>
    <xf numFmtId="174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49" xfId="0" applyNumberFormat="1" applyFont="1" applyFill="1" applyBorder="1" applyAlignment="1">
      <alignment horizontal="right"/>
    </xf>
    <xf numFmtId="3" fontId="11" fillId="0" borderId="50" xfId="0" applyNumberFormat="1" applyFont="1" applyFill="1" applyBorder="1" applyAlignment="1">
      <alignment horizontal="right" vertical="center" wrapText="1"/>
    </xf>
    <xf numFmtId="3" fontId="64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51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0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11" fillId="0" borderId="0" xfId="1546" applyFont="1"/>
    <xf numFmtId="3" fontId="11" fillId="0" borderId="1" xfId="1546" applyNumberFormat="1" applyFont="1" applyBorder="1" applyAlignment="1">
      <alignment horizontal="right" vertical="center" wrapText="1"/>
    </xf>
    <xf numFmtId="0" fontId="11" fillId="0" borderId="29" xfId="1546" applyFont="1" applyBorder="1" applyAlignment="1">
      <alignment horizontal="justify" vertical="center" wrapText="1"/>
    </xf>
    <xf numFmtId="3" fontId="11" fillId="0" borderId="30" xfId="1546" applyNumberFormat="1" applyFont="1" applyBorder="1" applyAlignment="1">
      <alignment horizontal="right" vertical="center" wrapText="1"/>
    </xf>
    <xf numFmtId="3" fontId="11" fillId="0" borderId="0" xfId="1546" applyNumberFormat="1" applyFont="1"/>
    <xf numFmtId="3" fontId="64" fillId="0" borderId="0" xfId="1546" applyNumberFormat="1" applyFont="1"/>
    <xf numFmtId="3" fontId="11" fillId="0" borderId="1" xfId="1546" applyNumberFormat="1" applyFont="1" applyFill="1" applyBorder="1" applyAlignment="1">
      <alignment horizontal="right" vertical="center" wrapText="1"/>
    </xf>
    <xf numFmtId="3" fontId="11" fillId="0" borderId="30" xfId="1546" applyNumberFormat="1" applyFont="1" applyFill="1" applyBorder="1" applyAlignment="1">
      <alignment horizontal="right" vertical="center" wrapText="1"/>
    </xf>
    <xf numFmtId="0" fontId="11" fillId="0" borderId="0" xfId="1546" applyFont="1" applyBorder="1" applyAlignment="1">
      <alignment horizontal="center"/>
    </xf>
    <xf numFmtId="0" fontId="58" fillId="0" borderId="0" xfId="1546" applyFont="1" applyFill="1" applyBorder="1" applyAlignment="1">
      <alignment horizontal="left" vertical="center" wrapText="1"/>
    </xf>
    <xf numFmtId="3" fontId="64" fillId="0" borderId="0" xfId="1546" applyNumberFormat="1" applyFont="1" applyFill="1" applyBorder="1" applyAlignment="1">
      <alignment horizontal="right" vertical="center" wrapText="1"/>
    </xf>
    <xf numFmtId="3" fontId="64" fillId="0" borderId="0" xfId="1546" applyNumberFormat="1" applyFont="1" applyFill="1"/>
    <xf numFmtId="0" fontId="11" fillId="0" borderId="0" xfId="1546" applyFont="1" applyFill="1"/>
    <xf numFmtId="3" fontId="11" fillId="0" borderId="1" xfId="1546" applyNumberFormat="1" applyFont="1" applyBorder="1" applyAlignment="1">
      <alignment horizontal="center" vertical="center" wrapText="1"/>
    </xf>
    <xf numFmtId="49" fontId="11" fillId="0" borderId="30" xfId="1546" applyNumberFormat="1" applyFont="1" applyBorder="1" applyAlignment="1">
      <alignment horizontal="center" vertical="center" wrapText="1"/>
    </xf>
    <xf numFmtId="0" fontId="11" fillId="0" borderId="42" xfId="1546" applyFont="1" applyBorder="1" applyAlignment="1">
      <alignment horizontal="justify" vertical="center" wrapText="1"/>
    </xf>
    <xf numFmtId="186" fontId="11" fillId="0" borderId="0" xfId="1356" applyNumberFormat="1" applyFont="1"/>
    <xf numFmtId="184" fontId="11" fillId="0" borderId="1" xfId="1610" applyNumberFormat="1" applyFont="1" applyBorder="1" applyAlignment="1">
      <alignment horizontal="center" vertical="center" wrapText="1"/>
    </xf>
    <xf numFmtId="184" fontId="11" fillId="0" borderId="44" xfId="1610" applyNumberFormat="1" applyFont="1" applyBorder="1" applyAlignment="1">
      <alignment horizontal="center" vertical="center" wrapText="1"/>
    </xf>
    <xf numFmtId="3" fontId="11" fillId="0" borderId="44" xfId="1546" applyNumberFormat="1" applyFont="1" applyBorder="1" applyAlignment="1">
      <alignment horizontal="right" vertical="center" wrapText="1"/>
    </xf>
    <xf numFmtId="3" fontId="11" fillId="0" borderId="31" xfId="1546" applyNumberFormat="1" applyFont="1" applyBorder="1" applyAlignment="1">
      <alignment horizontal="right" vertical="center" wrapText="1"/>
    </xf>
    <xf numFmtId="3" fontId="58" fillId="0" borderId="0" xfId="1546" applyNumberFormat="1" applyFont="1" applyFill="1" applyBorder="1" applyAlignment="1">
      <alignment horizontal="right" vertical="center" wrapText="1"/>
    </xf>
    <xf numFmtId="0" fontId="58" fillId="73" borderId="25" xfId="1546" applyFont="1" applyFill="1" applyBorder="1" applyAlignment="1">
      <alignment vertical="center"/>
    </xf>
    <xf numFmtId="0" fontId="11" fillId="0" borderId="29" xfId="1546" applyFont="1" applyBorder="1" applyAlignment="1">
      <alignment vertical="center" wrapText="1"/>
    </xf>
    <xf numFmtId="0" fontId="11" fillId="0" borderId="1" xfId="1546" applyFont="1" applyBorder="1" applyAlignment="1">
      <alignment vertical="center" wrapText="1"/>
    </xf>
    <xf numFmtId="0" fontId="11" fillId="0" borderId="44" xfId="0" applyFont="1" applyBorder="1" applyAlignment="1">
      <alignment horizontal="center" vertical="center" wrapText="1"/>
    </xf>
    <xf numFmtId="0" fontId="77" fillId="0" borderId="0" xfId="0" applyFont="1" applyFill="1" applyBorder="1"/>
    <xf numFmtId="3" fontId="77" fillId="0" borderId="0" xfId="0" applyNumberFormat="1" applyFont="1" applyFill="1" applyBorder="1"/>
    <xf numFmtId="3" fontId="64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37" xfId="0" applyNumberFormat="1" applyFont="1" applyFill="1" applyBorder="1" applyAlignment="1">
      <alignment horizontal="justify" vertical="top" wrapText="1"/>
    </xf>
    <xf numFmtId="3" fontId="64" fillId="0" borderId="37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4" fillId="0" borderId="0" xfId="0" applyNumberFormat="1" applyFont="1" applyAlignment="1">
      <alignment vertical="top"/>
    </xf>
    <xf numFmtId="3" fontId="58" fillId="0" borderId="1" xfId="0" applyNumberFormat="1" applyFont="1" applyFill="1" applyBorder="1" applyAlignment="1">
      <alignment horizontal="right" vertical="center" wrapText="1"/>
    </xf>
    <xf numFmtId="10" fontId="77" fillId="0" borderId="0" xfId="1610" applyNumberFormat="1" applyFont="1"/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77" fillId="0" borderId="0" xfId="0" applyNumberFormat="1" applyFont="1"/>
    <xf numFmtId="3" fontId="11" fillId="0" borderId="1" xfId="1610" applyNumberFormat="1" applyFont="1" applyBorder="1" applyAlignment="1">
      <alignment horizontal="right" vertical="center" wrapText="1"/>
    </xf>
    <xf numFmtId="3" fontId="11" fillId="0" borderId="30" xfId="161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0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4" fillId="0" borderId="0" xfId="1610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3" fontId="58" fillId="0" borderId="1" xfId="1542" applyNumberFormat="1" applyFont="1" applyBorder="1" applyAlignment="1">
      <alignment vertical="center"/>
    </xf>
    <xf numFmtId="3" fontId="58" fillId="0" borderId="30" xfId="1542" applyNumberFormat="1" applyFont="1" applyBorder="1" applyAlignment="1">
      <alignment vertical="center"/>
    </xf>
    <xf numFmtId="0" fontId="11" fillId="0" borderId="29" xfId="1542" applyFont="1" applyBorder="1" applyAlignment="1">
      <alignment vertical="center"/>
    </xf>
    <xf numFmtId="3" fontId="11" fillId="0" borderId="1" xfId="1542" applyNumberFormat="1" applyFont="1" applyBorder="1" applyAlignment="1">
      <alignment vertical="center"/>
    </xf>
    <xf numFmtId="3" fontId="11" fillId="0" borderId="30" xfId="1542" applyNumberFormat="1" applyFont="1" applyBorder="1" applyAlignment="1">
      <alignment vertical="center"/>
    </xf>
    <xf numFmtId="0" fontId="58" fillId="0" borderId="29" xfId="1542" applyFont="1" applyFill="1" applyBorder="1" applyAlignment="1">
      <alignment vertical="center"/>
    </xf>
    <xf numFmtId="3" fontId="58" fillId="0" borderId="1" xfId="1542" applyNumberFormat="1" applyFont="1" applyFill="1" applyBorder="1" applyAlignment="1">
      <alignment vertical="center"/>
    </xf>
    <xf numFmtId="3" fontId="58" fillId="0" borderId="30" xfId="1542" applyNumberFormat="1" applyFont="1" applyFill="1" applyBorder="1" applyAlignment="1">
      <alignment vertical="center"/>
    </xf>
    <xf numFmtId="3" fontId="11" fillId="0" borderId="44" xfId="1542" applyNumberFormat="1" applyFont="1" applyBorder="1" applyAlignment="1">
      <alignment vertical="center"/>
    </xf>
    <xf numFmtId="0" fontId="58" fillId="0" borderId="27" xfId="1542" applyFont="1" applyFill="1" applyBorder="1" applyAlignment="1">
      <alignment vertical="center"/>
    </xf>
    <xf numFmtId="3" fontId="58" fillId="0" borderId="27" xfId="1542" applyNumberFormat="1" applyFont="1" applyFill="1" applyBorder="1" applyAlignment="1">
      <alignment vertical="center"/>
    </xf>
    <xf numFmtId="0" fontId="58" fillId="0" borderId="26" xfId="1542" applyFont="1" applyBorder="1" applyAlignment="1">
      <alignment vertical="center"/>
    </xf>
    <xf numFmtId="3" fontId="58" fillId="0" borderId="26" xfId="1542" applyNumberFormat="1" applyFont="1" applyBorder="1" applyAlignment="1">
      <alignment vertical="center"/>
    </xf>
    <xf numFmtId="0" fontId="11" fillId="0" borderId="26" xfId="1542" applyFont="1" applyBorder="1" applyAlignment="1">
      <alignment vertical="center"/>
    </xf>
    <xf numFmtId="3" fontId="11" fillId="0" borderId="26" xfId="1542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19" applyFont="1" applyBorder="1" applyAlignment="1">
      <alignment vertical="center" wrapText="1"/>
    </xf>
    <xf numFmtId="0" fontId="11" fillId="0" borderId="0" xfId="1541" applyFont="1"/>
    <xf numFmtId="10" fontId="11" fillId="0" borderId="30" xfId="1625" applyNumberFormat="1" applyFont="1" applyBorder="1" applyAlignment="1">
      <alignment horizontal="center" vertical="center"/>
    </xf>
    <xf numFmtId="3" fontId="11" fillId="0" borderId="1" xfId="1540" applyNumberFormat="1" applyFont="1" applyFill="1" applyBorder="1" applyAlignment="1">
      <alignment horizontal="right" vertical="center"/>
    </xf>
    <xf numFmtId="3" fontId="11" fillId="0" borderId="30" xfId="154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3" applyNumberFormat="1" applyFont="1" applyFill="1" applyBorder="1" applyAlignment="1">
      <alignment horizontal="center" vertical="center" wrapText="1"/>
    </xf>
    <xf numFmtId="3" fontId="11" fillId="0" borderId="0" xfId="1483" applyNumberFormat="1" applyFont="1"/>
    <xf numFmtId="0" fontId="78" fillId="73" borderId="56" xfId="0" applyFont="1" applyFill="1" applyBorder="1" applyAlignment="1">
      <alignment vertical="center" wrapText="1"/>
    </xf>
    <xf numFmtId="0" fontId="81" fillId="0" borderId="0" xfId="0" applyFont="1"/>
    <xf numFmtId="3" fontId="81" fillId="0" borderId="0" xfId="0" applyNumberFormat="1" applyFont="1"/>
    <xf numFmtId="3" fontId="81" fillId="0" borderId="62" xfId="0" applyNumberFormat="1" applyFont="1" applyBorder="1" applyAlignment="1">
      <alignment horizontal="center" vertical="center"/>
    </xf>
    <xf numFmtId="3" fontId="81" fillId="0" borderId="39" xfId="0" applyNumberFormat="1" applyFont="1" applyBorder="1" applyAlignment="1">
      <alignment horizontal="center" vertical="center"/>
    </xf>
    <xf numFmtId="10" fontId="83" fillId="0" borderId="39" xfId="1610" applyNumberFormat="1" applyFont="1" applyBorder="1" applyAlignment="1">
      <alignment horizontal="center" vertical="center"/>
    </xf>
    <xf numFmtId="0" fontId="84" fillId="0" borderId="0" xfId="0" applyFont="1"/>
    <xf numFmtId="3" fontId="81" fillId="0" borderId="39" xfId="0" applyNumberFormat="1" applyFont="1" applyBorder="1" applyAlignment="1">
      <alignment vertical="center"/>
    </xf>
    <xf numFmtId="0" fontId="81" fillId="0" borderId="0" xfId="0" applyFont="1" applyAlignment="1">
      <alignment vertical="center"/>
    </xf>
    <xf numFmtId="3" fontId="81" fillId="0" borderId="0" xfId="0" applyNumberFormat="1" applyFont="1" applyAlignment="1">
      <alignment vertical="center"/>
    </xf>
    <xf numFmtId="0" fontId="84" fillId="0" borderId="0" xfId="0" applyFont="1" applyAlignment="1">
      <alignment vertical="center"/>
    </xf>
    <xf numFmtId="0" fontId="11" fillId="0" borderId="1" xfId="1540" applyFont="1" applyBorder="1" applyAlignment="1">
      <alignment horizontal="center" vertical="center"/>
    </xf>
    <xf numFmtId="0" fontId="11" fillId="0" borderId="29" xfId="1545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0" fontId="58" fillId="0" borderId="37" xfId="1519" applyFont="1" applyFill="1" applyBorder="1" applyAlignment="1">
      <alignment horizontal="center" vertical="center"/>
    </xf>
    <xf numFmtId="0" fontId="58" fillId="0" borderId="58" xfId="1519" applyFont="1" applyFill="1" applyBorder="1" applyAlignment="1">
      <alignment vertical="center"/>
    </xf>
    <xf numFmtId="171" fontId="58" fillId="73" borderId="55" xfId="1" applyNumberFormat="1" applyFont="1" applyFill="1" applyBorder="1" applyAlignment="1">
      <alignment horizontal="center" vertical="center" wrapText="1"/>
    </xf>
    <xf numFmtId="0" fontId="58" fillId="73" borderId="54" xfId="1" applyFont="1" applyFill="1" applyBorder="1" applyAlignment="1">
      <alignment horizontal="center" vertical="center" wrapText="1"/>
    </xf>
    <xf numFmtId="3" fontId="58" fillId="73" borderId="51" xfId="1" applyNumberFormat="1" applyFont="1" applyFill="1" applyBorder="1" applyAlignment="1">
      <alignment horizontal="right" vertical="center" wrapText="1"/>
    </xf>
    <xf numFmtId="0" fontId="97" fillId="0" borderId="0" xfId="1484"/>
    <xf numFmtId="0" fontId="97" fillId="0" borderId="0" xfId="1476"/>
    <xf numFmtId="3" fontId="97" fillId="0" borderId="0" xfId="1476" applyNumberFormat="1"/>
    <xf numFmtId="0" fontId="97" fillId="0" borderId="0" xfId="1476" applyAlignment="1">
      <alignment vertical="center"/>
    </xf>
    <xf numFmtId="170" fontId="11" fillId="0" borderId="0" xfId="1519" applyNumberFormat="1" applyFont="1" applyFill="1" applyBorder="1"/>
    <xf numFmtId="3" fontId="83" fillId="0" borderId="1" xfId="1541" applyNumberFormat="1" applyFont="1" applyBorder="1" applyAlignment="1">
      <alignment horizontal="right" vertical="center"/>
    </xf>
    <xf numFmtId="10" fontId="83" fillId="0" borderId="1" xfId="1541" applyNumberFormat="1" applyFont="1" applyBorder="1" applyAlignment="1">
      <alignment horizontal="center" vertical="center"/>
    </xf>
    <xf numFmtId="10" fontId="83" fillId="0" borderId="30" xfId="1541" applyNumberFormat="1" applyFont="1" applyBorder="1" applyAlignment="1">
      <alignment horizontal="center" vertical="center"/>
    </xf>
    <xf numFmtId="3" fontId="89" fillId="0" borderId="0" xfId="1519" applyNumberFormat="1" applyFont="1" applyFill="1" applyBorder="1" applyAlignment="1">
      <alignment horizontal="left" vertical="center" indent="2"/>
    </xf>
    <xf numFmtId="0" fontId="75" fillId="0" borderId="0" xfId="0" applyFont="1"/>
    <xf numFmtId="166" fontId="75" fillId="0" borderId="1" xfId="1356" applyFont="1" applyBorder="1" applyAlignment="1">
      <alignment horizontal="center" vertical="center"/>
    </xf>
    <xf numFmtId="166" fontId="75" fillId="0" borderId="30" xfId="1356" applyFont="1" applyBorder="1" applyAlignment="1">
      <alignment horizontal="center" vertical="center"/>
    </xf>
    <xf numFmtId="166" fontId="75" fillId="0" borderId="44" xfId="1356" applyFont="1" applyBorder="1" applyAlignment="1">
      <alignment horizontal="center" vertical="center"/>
    </xf>
    <xf numFmtId="166" fontId="75" fillId="0" borderId="31" xfId="1356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0" fontId="75" fillId="0" borderId="44" xfId="0" applyFont="1" applyBorder="1" applyAlignment="1">
      <alignment horizontal="center" vertical="center"/>
    </xf>
    <xf numFmtId="0" fontId="11" fillId="0" borderId="39" xfId="0" applyFont="1" applyFill="1" applyBorder="1" applyAlignment="1">
      <alignment horizontal="center" vertical="center" wrapText="1"/>
    </xf>
    <xf numFmtId="0" fontId="11" fillId="0" borderId="58" xfId="0" applyFont="1" applyFill="1" applyBorder="1" applyAlignment="1">
      <alignment horizontal="left" vertical="center" wrapText="1"/>
    </xf>
    <xf numFmtId="3" fontId="11" fillId="0" borderId="59" xfId="0" applyNumberFormat="1" applyFont="1" applyFill="1" applyBorder="1" applyAlignment="1">
      <alignment horizontal="right" vertical="center" wrapText="1"/>
    </xf>
    <xf numFmtId="0" fontId="58" fillId="0" borderId="39" xfId="0" applyFont="1" applyFill="1" applyBorder="1" applyAlignment="1">
      <alignment horizontal="center" vertical="center" wrapText="1"/>
    </xf>
    <xf numFmtId="3" fontId="75" fillId="0" borderId="0" xfId="0" applyNumberFormat="1" applyFont="1"/>
    <xf numFmtId="3" fontId="11" fillId="0" borderId="1" xfId="1483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vertical="center"/>
    </xf>
    <xf numFmtId="3" fontId="89" fillId="0" borderId="0" xfId="0" applyNumberFormat="1" applyFont="1"/>
    <xf numFmtId="171" fontId="58" fillId="73" borderId="46" xfId="0" applyNumberFormat="1" applyFont="1" applyFill="1" applyBorder="1" applyAlignment="1">
      <alignment horizontal="center" vertical="center" wrapText="1"/>
    </xf>
    <xf numFmtId="171" fontId="58" fillId="73" borderId="35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46" xfId="0" applyNumberFormat="1" applyFont="1" applyFill="1" applyBorder="1" applyAlignment="1">
      <alignment horizontal="center" vertical="center" wrapText="1"/>
    </xf>
    <xf numFmtId="171" fontId="58" fillId="73" borderId="35" xfId="0" applyNumberFormat="1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17" fontId="58" fillId="73" borderId="47" xfId="0" applyNumberFormat="1" applyFont="1" applyFill="1" applyBorder="1" applyAlignment="1">
      <alignment horizontal="center" vertical="top" wrapText="1"/>
    </xf>
    <xf numFmtId="17" fontId="58" fillId="73" borderId="36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44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5" fillId="0" borderId="0" xfId="0" applyNumberFormat="1" applyFont="1"/>
    <xf numFmtId="3" fontId="75" fillId="0" borderId="1" xfId="0" applyNumberFormat="1" applyFont="1" applyBorder="1" applyAlignment="1">
      <alignment vertical="center"/>
    </xf>
    <xf numFmtId="171" fontId="58" fillId="73" borderId="46" xfId="1" applyNumberFormat="1" applyFont="1" applyFill="1" applyBorder="1" applyAlignment="1">
      <alignment horizontal="center" vertical="center" wrapText="1"/>
    </xf>
    <xf numFmtId="0" fontId="58" fillId="73" borderId="47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3" fontId="58" fillId="73" borderId="30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44" xfId="1" applyNumberFormat="1" applyFont="1" applyFill="1" applyBorder="1" applyAlignment="1">
      <alignment horizontal="right" vertical="center" wrapText="1"/>
    </xf>
    <xf numFmtId="0" fontId="58" fillId="73" borderId="34" xfId="1546" applyFont="1" applyFill="1" applyBorder="1" applyAlignment="1">
      <alignment horizontal="left" vertical="center" wrapText="1"/>
    </xf>
    <xf numFmtId="3" fontId="58" fillId="73" borderId="44" xfId="1546" applyNumberFormat="1" applyFont="1" applyFill="1" applyBorder="1" applyAlignment="1">
      <alignment horizontal="right" vertical="center" wrapText="1"/>
    </xf>
    <xf numFmtId="3" fontId="58" fillId="73" borderId="31" xfId="1546" applyNumberFormat="1" applyFont="1" applyFill="1" applyBorder="1" applyAlignment="1">
      <alignment horizontal="right" vertical="center" wrapText="1"/>
    </xf>
    <xf numFmtId="171" fontId="58" fillId="73" borderId="46" xfId="1519" applyNumberFormat="1" applyFont="1" applyFill="1" applyBorder="1" applyAlignment="1">
      <alignment horizontal="center" vertical="center"/>
    </xf>
    <xf numFmtId="171" fontId="58" fillId="73" borderId="35" xfId="1519" applyNumberFormat="1" applyFont="1" applyFill="1" applyBorder="1" applyAlignment="1">
      <alignment horizontal="center" vertical="center"/>
    </xf>
    <xf numFmtId="172" fontId="58" fillId="73" borderId="47" xfId="1519" applyNumberFormat="1" applyFont="1" applyFill="1" applyBorder="1" applyAlignment="1">
      <alignment horizontal="center" vertical="top"/>
    </xf>
    <xf numFmtId="172" fontId="58" fillId="73" borderId="36" xfId="1519" applyNumberFormat="1" applyFont="1" applyFill="1" applyBorder="1" applyAlignment="1">
      <alignment horizontal="center" vertical="top"/>
    </xf>
    <xf numFmtId="3" fontId="58" fillId="73" borderId="1" xfId="1519" applyNumberFormat="1" applyFont="1" applyFill="1" applyBorder="1" applyAlignment="1">
      <alignment vertical="center"/>
    </xf>
    <xf numFmtId="3" fontId="58" fillId="73" borderId="30" xfId="1519" applyNumberFormat="1" applyFont="1" applyFill="1" applyBorder="1" applyAlignment="1">
      <alignment vertical="center"/>
    </xf>
    <xf numFmtId="3" fontId="58" fillId="73" borderId="1" xfId="1519" applyNumberFormat="1" applyFont="1" applyFill="1" applyBorder="1" applyAlignment="1">
      <alignment horizontal="right" vertical="center"/>
    </xf>
    <xf numFmtId="3" fontId="58" fillId="73" borderId="30" xfId="1519" applyNumberFormat="1" applyFont="1" applyFill="1" applyBorder="1" applyAlignment="1">
      <alignment horizontal="right" vertical="center"/>
    </xf>
    <xf numFmtId="3" fontId="58" fillId="73" borderId="44" xfId="1519" applyNumberFormat="1" applyFont="1" applyFill="1" applyBorder="1" applyAlignment="1">
      <alignment vertical="center"/>
    </xf>
    <xf numFmtId="3" fontId="58" fillId="73" borderId="31" xfId="1519" applyNumberFormat="1" applyFont="1" applyFill="1" applyBorder="1" applyAlignment="1">
      <alignment vertical="center"/>
    </xf>
    <xf numFmtId="168" fontId="58" fillId="73" borderId="46" xfId="0" applyNumberFormat="1" applyFont="1" applyFill="1" applyBorder="1" applyAlignment="1">
      <alignment horizontal="center" vertical="center" wrapText="1"/>
    </xf>
    <xf numFmtId="168" fontId="58" fillId="73" borderId="35" xfId="0" applyNumberFormat="1" applyFont="1" applyFill="1" applyBorder="1" applyAlignment="1">
      <alignment horizontal="center" vertical="center" wrapText="1"/>
    </xf>
    <xf numFmtId="176" fontId="58" fillId="73" borderId="47" xfId="0" applyNumberFormat="1" applyFont="1" applyFill="1" applyBorder="1" applyAlignment="1">
      <alignment horizontal="center" vertical="top" wrapText="1"/>
    </xf>
    <xf numFmtId="176" fontId="58" fillId="73" borderId="36" xfId="0" applyNumberFormat="1" applyFont="1" applyFill="1" applyBorder="1" applyAlignment="1">
      <alignment horizontal="center" vertical="top" wrapText="1"/>
    </xf>
    <xf numFmtId="171" fontId="58" fillId="73" borderId="46" xfId="1483" applyNumberFormat="1" applyFont="1" applyFill="1" applyBorder="1" applyAlignment="1">
      <alignment horizontal="center" vertical="center" wrapText="1"/>
    </xf>
    <xf numFmtId="171" fontId="58" fillId="73" borderId="35" xfId="1483" applyNumberFormat="1" applyFont="1" applyFill="1" applyBorder="1" applyAlignment="1">
      <alignment horizontal="center" vertical="center" wrapText="1"/>
    </xf>
    <xf numFmtId="0" fontId="58" fillId="73" borderId="47" xfId="1483" applyFont="1" applyFill="1" applyBorder="1" applyAlignment="1">
      <alignment horizontal="center" vertical="top" wrapText="1"/>
    </xf>
    <xf numFmtId="0" fontId="58" fillId="73" borderId="36" xfId="1483" applyFont="1" applyFill="1" applyBorder="1" applyAlignment="1">
      <alignment horizontal="center" vertical="top" wrapText="1"/>
    </xf>
    <xf numFmtId="3" fontId="58" fillId="73" borderId="44" xfId="1483" applyNumberFormat="1" applyFont="1" applyFill="1" applyBorder="1" applyAlignment="1">
      <alignment horizontal="right" vertical="center" wrapText="1"/>
    </xf>
    <xf numFmtId="3" fontId="58" fillId="73" borderId="31" xfId="1483" applyNumberFormat="1" applyFont="1" applyFill="1" applyBorder="1" applyAlignment="1">
      <alignment horizontal="right" vertical="center" wrapText="1"/>
    </xf>
    <xf numFmtId="0" fontId="78" fillId="73" borderId="34" xfId="0" applyFont="1" applyFill="1" applyBorder="1" applyAlignment="1">
      <alignment horizontal="left" vertical="center"/>
    </xf>
    <xf numFmtId="0" fontId="78" fillId="73" borderId="44" xfId="0" applyFont="1" applyFill="1" applyBorder="1" applyAlignment="1">
      <alignment vertical="center"/>
    </xf>
    <xf numFmtId="3" fontId="78" fillId="73" borderId="44" xfId="0" applyNumberFormat="1" applyFont="1" applyFill="1" applyBorder="1" applyAlignment="1">
      <alignment vertical="center"/>
    </xf>
    <xf numFmtId="3" fontId="78" fillId="73" borderId="31" xfId="0" applyNumberFormat="1" applyFont="1" applyFill="1" applyBorder="1" applyAlignment="1">
      <alignment vertical="center"/>
    </xf>
    <xf numFmtId="14" fontId="58" fillId="73" borderId="36" xfId="1483" applyNumberFormat="1" applyFont="1" applyFill="1" applyBorder="1" applyAlignment="1">
      <alignment horizontal="center" vertical="center" wrapText="1"/>
    </xf>
    <xf numFmtId="0" fontId="58" fillId="73" borderId="40" xfId="0" applyFont="1" applyFill="1" applyBorder="1" applyAlignment="1">
      <alignment vertical="center" wrapText="1"/>
    </xf>
    <xf numFmtId="0" fontId="58" fillId="73" borderId="41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44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46" xfId="1546" applyNumberFormat="1" applyFont="1" applyFill="1" applyBorder="1" applyAlignment="1">
      <alignment horizontal="center" vertical="center"/>
    </xf>
    <xf numFmtId="168" fontId="58" fillId="73" borderId="35" xfId="1546" applyNumberFormat="1" applyFont="1" applyFill="1" applyBorder="1" applyAlignment="1">
      <alignment horizontal="center" vertical="center"/>
    </xf>
    <xf numFmtId="0" fontId="58" fillId="73" borderId="47" xfId="1546" applyFont="1" applyFill="1" applyBorder="1" applyAlignment="1">
      <alignment horizontal="center" vertical="center"/>
    </xf>
    <xf numFmtId="0" fontId="58" fillId="73" borderId="36" xfId="1546" applyFont="1" applyFill="1" applyBorder="1" applyAlignment="1">
      <alignment horizontal="center" vertical="center"/>
    </xf>
    <xf numFmtId="3" fontId="58" fillId="73" borderId="1" xfId="1546" applyNumberFormat="1" applyFont="1" applyFill="1" applyBorder="1" applyAlignment="1">
      <alignment horizontal="right" vertical="center" wrapText="1"/>
    </xf>
    <xf numFmtId="0" fontId="58" fillId="73" borderId="32" xfId="1546" applyFont="1" applyFill="1" applyBorder="1" applyAlignment="1">
      <alignment horizontal="left" vertical="center" wrapText="1"/>
    </xf>
    <xf numFmtId="3" fontId="58" fillId="73" borderId="45" xfId="1546" applyNumberFormat="1" applyFont="1" applyFill="1" applyBorder="1" applyAlignment="1">
      <alignment horizontal="center" vertical="center" wrapText="1"/>
    </xf>
    <xf numFmtId="0" fontId="58" fillId="73" borderId="47" xfId="0" applyFont="1" applyFill="1" applyBorder="1" applyAlignment="1">
      <alignment horizontal="center" vertical="top" wrapText="1"/>
    </xf>
    <xf numFmtId="0" fontId="58" fillId="73" borderId="36" xfId="0" applyFont="1" applyFill="1" applyBorder="1" applyAlignment="1">
      <alignment horizontal="center" vertical="top" wrapText="1"/>
    </xf>
    <xf numFmtId="0" fontId="58" fillId="73" borderId="45" xfId="0" applyFont="1" applyFill="1" applyBorder="1" applyAlignment="1">
      <alignment vertical="center"/>
    </xf>
    <xf numFmtId="171" fontId="58" fillId="73" borderId="45" xfId="1" applyNumberFormat="1" applyFont="1" applyFill="1" applyBorder="1" applyAlignment="1">
      <alignment horizontal="center" vertical="center" wrapText="1"/>
    </xf>
    <xf numFmtId="171" fontId="58" fillId="73" borderId="33" xfId="1" applyNumberFormat="1" applyFont="1" applyFill="1" applyBorder="1" applyAlignment="1">
      <alignment horizontal="center" vertical="center" wrapText="1"/>
    </xf>
    <xf numFmtId="0" fontId="58" fillId="73" borderId="41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left" vertical="center" wrapText="1"/>
    </xf>
    <xf numFmtId="49" fontId="11" fillId="73" borderId="44" xfId="1483" applyNumberFormat="1" applyFont="1" applyFill="1" applyBorder="1" applyAlignment="1">
      <alignment horizontal="center" vertical="center" wrapText="1"/>
    </xf>
    <xf numFmtId="3" fontId="58" fillId="73" borderId="44" xfId="1483" applyNumberFormat="1" applyFont="1" applyFill="1" applyBorder="1" applyAlignment="1">
      <alignment horizontal="right" vertical="center"/>
    </xf>
    <xf numFmtId="3" fontId="58" fillId="73" borderId="1" xfId="1483" applyNumberFormat="1" applyFont="1" applyFill="1" applyBorder="1" applyAlignment="1">
      <alignment horizontal="right" vertical="center"/>
    </xf>
    <xf numFmtId="3" fontId="58" fillId="73" borderId="30" xfId="1483" applyNumberFormat="1" applyFont="1" applyFill="1" applyBorder="1" applyAlignment="1">
      <alignment horizontal="right" vertical="center"/>
    </xf>
    <xf numFmtId="0" fontId="58" fillId="73" borderId="29" xfId="1483" applyFont="1" applyFill="1" applyBorder="1" applyAlignment="1">
      <alignment horizontal="left" vertical="center" wrapText="1"/>
    </xf>
    <xf numFmtId="0" fontId="78" fillId="73" borderId="32" xfId="0" applyFont="1" applyFill="1" applyBorder="1" applyAlignment="1">
      <alignment vertical="center" wrapText="1"/>
    </xf>
    <xf numFmtId="0" fontId="58" fillId="73" borderId="32" xfId="0" applyFont="1" applyFill="1" applyBorder="1" applyAlignment="1">
      <alignment horizontal="left" vertical="center" indent="1"/>
    </xf>
    <xf numFmtId="0" fontId="58" fillId="0" borderId="76" xfId="0" applyFont="1" applyFill="1" applyBorder="1" applyAlignment="1">
      <alignment horizontal="left"/>
    </xf>
    <xf numFmtId="0" fontId="58" fillId="0" borderId="76" xfId="0" applyFont="1" applyBorder="1" applyAlignment="1"/>
    <xf numFmtId="171" fontId="58" fillId="0" borderId="76" xfId="1540" applyNumberFormat="1" applyFont="1" applyFill="1" applyBorder="1" applyAlignment="1">
      <alignment horizontal="center" wrapText="1"/>
    </xf>
    <xf numFmtId="0" fontId="10" fillId="0" borderId="0" xfId="1485" applyFont="1"/>
    <xf numFmtId="3" fontId="58" fillId="73" borderId="1" xfId="1542" applyNumberFormat="1" applyFont="1" applyFill="1" applyBorder="1" applyAlignment="1">
      <alignment vertical="center"/>
    </xf>
    <xf numFmtId="3" fontId="58" fillId="73" borderId="30" xfId="1542" applyNumberFormat="1" applyFont="1" applyFill="1" applyBorder="1" applyAlignment="1">
      <alignment vertical="center"/>
    </xf>
    <xf numFmtId="171" fontId="58" fillId="73" borderId="46" xfId="1540" applyNumberFormat="1" applyFont="1" applyFill="1" applyBorder="1" applyAlignment="1">
      <alignment horizontal="center" vertical="center" wrapText="1"/>
    </xf>
    <xf numFmtId="171" fontId="58" fillId="73" borderId="35" xfId="1540" applyNumberFormat="1" applyFont="1" applyFill="1" applyBorder="1" applyAlignment="1">
      <alignment horizontal="center" vertical="center" wrapText="1"/>
    </xf>
    <xf numFmtId="0" fontId="58" fillId="73" borderId="47" xfId="0" applyFont="1" applyFill="1" applyBorder="1" applyAlignment="1">
      <alignment horizontal="center" vertical="top"/>
    </xf>
    <xf numFmtId="0" fontId="58" fillId="73" borderId="36" xfId="0" applyFont="1" applyFill="1" applyBorder="1" applyAlignment="1">
      <alignment horizontal="center" vertical="top"/>
    </xf>
    <xf numFmtId="3" fontId="58" fillId="73" borderId="44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19" applyFont="1" applyFill="1" applyBorder="1" applyAlignment="1">
      <alignment vertical="center" wrapText="1"/>
    </xf>
    <xf numFmtId="3" fontId="58" fillId="73" borderId="31" xfId="1519" applyNumberFormat="1" applyFont="1" applyFill="1" applyBorder="1" applyAlignment="1">
      <alignment horizontal="right" vertical="center"/>
    </xf>
    <xf numFmtId="0" fontId="58" fillId="73" borderId="47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58" fillId="73" borderId="40" xfId="1546" applyFont="1" applyFill="1" applyBorder="1" applyAlignment="1">
      <alignment vertical="center" wrapText="1"/>
    </xf>
    <xf numFmtId="0" fontId="58" fillId="73" borderId="46" xfId="1546" applyFont="1" applyFill="1" applyBorder="1" applyAlignment="1">
      <alignment horizontal="center" vertical="center" wrapText="1"/>
    </xf>
    <xf numFmtId="0" fontId="58" fillId="73" borderId="47" xfId="1" applyFont="1" applyFill="1" applyBorder="1" applyAlignment="1">
      <alignment horizontal="center" vertical="top" wrapText="1"/>
    </xf>
    <xf numFmtId="0" fontId="58" fillId="73" borderId="44" xfId="1546" applyFont="1" applyFill="1" applyBorder="1" applyAlignment="1">
      <alignment horizontal="center" vertical="center" wrapText="1"/>
    </xf>
    <xf numFmtId="0" fontId="58" fillId="73" borderId="1" xfId="1546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0" fontId="58" fillId="73" borderId="29" xfId="0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0" fontId="58" fillId="73" borderId="32" xfId="1540" applyFont="1" applyFill="1" applyBorder="1" applyAlignment="1">
      <alignment horizontal="left" vertical="center" wrapText="1"/>
    </xf>
    <xf numFmtId="17" fontId="58" fillId="73" borderId="45" xfId="1540" applyNumberFormat="1" applyFont="1" applyFill="1" applyBorder="1" applyAlignment="1">
      <alignment horizontal="center" vertical="center" wrapText="1"/>
    </xf>
    <xf numFmtId="17" fontId="58" fillId="73" borderId="33" xfId="1540" applyNumberFormat="1" applyFont="1" applyFill="1" applyBorder="1" applyAlignment="1">
      <alignment horizontal="center" vertical="center" wrapText="1"/>
    </xf>
    <xf numFmtId="0" fontId="58" fillId="73" borderId="34" xfId="1540" applyFont="1" applyFill="1" applyBorder="1" applyAlignment="1">
      <alignment vertical="center" wrapText="1"/>
    </xf>
    <xf numFmtId="3" fontId="58" fillId="73" borderId="44" xfId="1540" applyNumberFormat="1" applyFont="1" applyFill="1" applyBorder="1" applyAlignment="1">
      <alignment horizontal="center" vertical="center"/>
    </xf>
    <xf numFmtId="10" fontId="58" fillId="73" borderId="31" xfId="1625" applyNumberFormat="1" applyFont="1" applyFill="1" applyBorder="1" applyAlignment="1">
      <alignment horizontal="center" vertical="center"/>
    </xf>
    <xf numFmtId="0" fontId="82" fillId="73" borderId="34" xfId="0" applyFont="1" applyFill="1" applyBorder="1" applyAlignment="1">
      <alignment vertical="center"/>
    </xf>
    <xf numFmtId="3" fontId="82" fillId="73" borderId="44" xfId="0" applyNumberFormat="1" applyFont="1" applyFill="1" applyBorder="1" applyAlignment="1">
      <alignment vertical="center"/>
    </xf>
    <xf numFmtId="0" fontId="82" fillId="73" borderId="44" xfId="0" applyFont="1" applyFill="1" applyBorder="1" applyAlignment="1">
      <alignment vertical="center"/>
    </xf>
    <xf numFmtId="0" fontId="82" fillId="73" borderId="44" xfId="0" applyFont="1" applyFill="1" applyBorder="1" applyAlignment="1">
      <alignment horizontal="center" vertical="center"/>
    </xf>
    <xf numFmtId="0" fontId="82" fillId="73" borderId="31" xfId="0" applyFont="1" applyFill="1" applyBorder="1" applyAlignment="1">
      <alignment horizontal="center" vertical="center"/>
    </xf>
    <xf numFmtId="17" fontId="58" fillId="73" borderId="47" xfId="0" applyNumberFormat="1" applyFont="1" applyFill="1" applyBorder="1" applyAlignment="1">
      <alignment horizontal="center" vertical="center" wrapText="1"/>
    </xf>
    <xf numFmtId="17" fontId="58" fillId="73" borderId="36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0" fontId="58" fillId="73" borderId="32" xfId="0" applyFont="1" applyFill="1" applyBorder="1" applyAlignment="1">
      <alignment horizontal="left" vertical="center" wrapText="1"/>
    </xf>
    <xf numFmtId="17" fontId="58" fillId="73" borderId="47" xfId="1540" applyNumberFormat="1" applyFont="1" applyFill="1" applyBorder="1" applyAlignment="1">
      <alignment horizontal="center" vertical="center"/>
    </xf>
    <xf numFmtId="17" fontId="58" fillId="73" borderId="36" xfId="1540" applyNumberFormat="1" applyFont="1" applyFill="1" applyBorder="1" applyAlignment="1">
      <alignment horizontal="center" vertical="center"/>
    </xf>
    <xf numFmtId="3" fontId="58" fillId="73" borderId="44" xfId="1540" applyNumberFormat="1" applyFont="1" applyFill="1" applyBorder="1" applyAlignment="1">
      <alignment horizontal="right" vertical="center"/>
    </xf>
    <xf numFmtId="3" fontId="58" fillId="73" borderId="31" xfId="1540" applyNumberFormat="1" applyFont="1" applyFill="1" applyBorder="1" applyAlignment="1">
      <alignment horizontal="right" vertical="center"/>
    </xf>
    <xf numFmtId="183" fontId="58" fillId="73" borderId="46" xfId="1540" applyNumberFormat="1" applyFont="1" applyFill="1" applyBorder="1" applyAlignment="1">
      <alignment horizontal="center" vertical="center" wrapText="1"/>
    </xf>
    <xf numFmtId="183" fontId="58" fillId="73" borderId="35" xfId="1540" applyNumberFormat="1" applyFont="1" applyFill="1" applyBorder="1" applyAlignment="1">
      <alignment horizontal="center" vertical="center" wrapText="1"/>
    </xf>
    <xf numFmtId="0" fontId="58" fillId="73" borderId="47" xfId="1540" applyFont="1" applyFill="1" applyBorder="1" applyAlignment="1">
      <alignment horizontal="center" vertical="center" wrapText="1"/>
    </xf>
    <xf numFmtId="0" fontId="58" fillId="73" borderId="36" xfId="1540" applyFont="1" applyFill="1" applyBorder="1" applyAlignment="1">
      <alignment horizontal="center" vertical="center" wrapText="1"/>
    </xf>
    <xf numFmtId="0" fontId="58" fillId="73" borderId="77" xfId="1540" applyFont="1" applyFill="1" applyBorder="1" applyAlignment="1">
      <alignment vertical="center" wrapText="1"/>
    </xf>
    <xf numFmtId="0" fontId="58" fillId="73" borderId="44" xfId="1540" applyFont="1" applyFill="1" applyBorder="1" applyAlignment="1">
      <alignment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29" xfId="1540" applyFont="1" applyFill="1" applyBorder="1" applyAlignment="1">
      <alignment vertical="center" wrapText="1"/>
    </xf>
    <xf numFmtId="3" fontId="58" fillId="73" borderId="1" xfId="1540" applyNumberFormat="1" applyFont="1" applyFill="1" applyBorder="1" applyAlignment="1">
      <alignment horizontal="center" vertical="center"/>
    </xf>
    <xf numFmtId="3" fontId="58" fillId="73" borderId="1" xfId="1540" applyNumberFormat="1" applyFont="1" applyFill="1" applyBorder="1" applyAlignment="1">
      <alignment horizontal="right" vertical="center"/>
    </xf>
    <xf numFmtId="3" fontId="58" fillId="73" borderId="30" xfId="1540" applyNumberFormat="1" applyFont="1" applyFill="1" applyBorder="1" applyAlignment="1">
      <alignment horizontal="right" vertical="center"/>
    </xf>
    <xf numFmtId="3" fontId="11" fillId="73" borderId="1" xfId="1540" applyNumberFormat="1" applyFont="1" applyFill="1" applyBorder="1" applyAlignment="1">
      <alignment horizontal="center" vertical="center"/>
    </xf>
    <xf numFmtId="0" fontId="58" fillId="73" borderId="1" xfId="1540" applyFont="1" applyFill="1" applyBorder="1" applyAlignment="1">
      <alignment horizontal="center" vertical="center"/>
    </xf>
    <xf numFmtId="0" fontId="11" fillId="73" borderId="40" xfId="0" applyFont="1" applyFill="1" applyBorder="1" applyAlignment="1">
      <alignment wrapText="1"/>
    </xf>
    <xf numFmtId="0" fontId="11" fillId="73" borderId="41" xfId="0" applyFont="1" applyFill="1" applyBorder="1" applyAlignment="1">
      <alignment wrapText="1"/>
    </xf>
    <xf numFmtId="14" fontId="58" fillId="0" borderId="0" xfId="0" applyNumberFormat="1" applyFont="1"/>
    <xf numFmtId="0" fontId="11" fillId="0" borderId="76" xfId="0" applyFont="1" applyBorder="1"/>
    <xf numFmtId="17" fontId="58" fillId="73" borderId="54" xfId="0" applyNumberFormat="1" applyFont="1" applyFill="1" applyBorder="1" applyAlignment="1">
      <alignment horizontal="center" vertical="center" wrapText="1"/>
    </xf>
    <xf numFmtId="17" fontId="58" fillId="73" borderId="79" xfId="0" applyNumberFormat="1" applyFont="1" applyFill="1" applyBorder="1" applyAlignment="1">
      <alignment horizontal="center" vertical="center" wrapText="1"/>
    </xf>
    <xf numFmtId="3" fontId="58" fillId="73" borderId="53" xfId="0" applyNumberFormat="1" applyFont="1" applyFill="1" applyBorder="1" applyAlignment="1">
      <alignment horizontal="right" vertical="center" wrapText="1"/>
    </xf>
    <xf numFmtId="3" fontId="58" fillId="73" borderId="80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44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47" xfId="0" applyFont="1" applyFill="1" applyBorder="1" applyAlignment="1">
      <alignment horizontal="center" vertical="center"/>
    </xf>
    <xf numFmtId="3" fontId="58" fillId="73" borderId="1" xfId="0" applyNumberFormat="1" applyFont="1" applyFill="1" applyBorder="1" applyAlignment="1">
      <alignment horizontal="right" vertical="center" wrapText="1"/>
    </xf>
    <xf numFmtId="171" fontId="58" fillId="73" borderId="46" xfId="0" applyNumberFormat="1" applyFont="1" applyFill="1" applyBorder="1" applyAlignment="1">
      <alignment horizontal="center" vertical="center"/>
    </xf>
    <xf numFmtId="171" fontId="58" fillId="73" borderId="35" xfId="0" applyNumberFormat="1" applyFont="1" applyFill="1" applyBorder="1" applyAlignment="1">
      <alignment horizontal="center" vertical="center"/>
    </xf>
    <xf numFmtId="0" fontId="58" fillId="73" borderId="36" xfId="0" applyFont="1" applyFill="1" applyBorder="1" applyAlignment="1">
      <alignment horizontal="center" vertical="center"/>
    </xf>
    <xf numFmtId="14" fontId="58" fillId="73" borderId="47" xfId="0" applyNumberFormat="1" applyFont="1" applyFill="1" applyBorder="1" applyAlignment="1">
      <alignment horizontal="center" vertical="top" wrapText="1"/>
    </xf>
    <xf numFmtId="14" fontId="58" fillId="73" borderId="36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35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47" xfId="0" applyNumberFormat="1" applyFont="1" applyFill="1" applyBorder="1" applyAlignment="1">
      <alignment horizontal="center" vertical="center" wrapText="1"/>
    </xf>
    <xf numFmtId="14" fontId="58" fillId="73" borderId="36" xfId="0" applyNumberFormat="1" applyFont="1" applyFill="1" applyBorder="1" applyAlignment="1">
      <alignment horizontal="center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45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78" fillId="73" borderId="47" xfId="0" applyFont="1" applyFill="1" applyBorder="1" applyAlignment="1">
      <alignment horizontal="center" vertical="center"/>
    </xf>
    <xf numFmtId="0" fontId="82" fillId="73" borderId="58" xfId="0" applyFont="1" applyFill="1" applyBorder="1" applyAlignment="1">
      <alignment horizontal="left" vertical="center" wrapText="1"/>
    </xf>
    <xf numFmtId="0" fontId="82" fillId="73" borderId="58" xfId="0" applyFont="1" applyFill="1" applyBorder="1" applyAlignment="1">
      <alignment horizontal="left" vertical="center"/>
    </xf>
    <xf numFmtId="3" fontId="84" fillId="73" borderId="39" xfId="0" applyNumberFormat="1" applyFont="1" applyFill="1" applyBorder="1" applyAlignment="1">
      <alignment vertical="center"/>
    </xf>
    <xf numFmtId="3" fontId="84" fillId="73" borderId="59" xfId="0" applyNumberFormat="1" applyFont="1" applyFill="1" applyBorder="1" applyAlignment="1">
      <alignment vertical="center"/>
    </xf>
    <xf numFmtId="3" fontId="81" fillId="73" borderId="39" xfId="0" applyNumberFormat="1" applyFont="1" applyFill="1" applyBorder="1" applyAlignment="1">
      <alignment vertical="center"/>
    </xf>
    <xf numFmtId="3" fontId="84" fillId="73" borderId="71" xfId="0" applyNumberFormat="1" applyFont="1" applyFill="1" applyBorder="1" applyAlignment="1">
      <alignment vertical="center"/>
    </xf>
    <xf numFmtId="3" fontId="84" fillId="73" borderId="61" xfId="0" applyNumberFormat="1" applyFont="1" applyFill="1" applyBorder="1" applyAlignment="1">
      <alignment vertical="center"/>
    </xf>
    <xf numFmtId="168" fontId="58" fillId="73" borderId="47" xfId="0" applyNumberFormat="1" applyFont="1" applyFill="1" applyBorder="1" applyAlignment="1">
      <alignment horizontal="center" vertical="center" wrapText="1"/>
    </xf>
    <xf numFmtId="168" fontId="58" fillId="73" borderId="36" xfId="0" applyNumberFormat="1" applyFont="1" applyFill="1" applyBorder="1" applyAlignment="1">
      <alignment horizontal="center" vertical="center" wrapText="1"/>
    </xf>
    <xf numFmtId="0" fontId="58" fillId="73" borderId="1" xfId="1519" applyFont="1" applyFill="1" applyBorder="1" applyAlignment="1">
      <alignment horizontal="left" vertical="center" indent="3"/>
    </xf>
    <xf numFmtId="0" fontId="58" fillId="73" borderId="44" xfId="1519" applyFont="1" applyFill="1" applyBorder="1" applyAlignment="1">
      <alignment horizontal="left" vertical="center" indent="3"/>
    </xf>
    <xf numFmtId="0" fontId="11" fillId="73" borderId="1" xfId="1519" applyFont="1" applyFill="1" applyBorder="1" applyAlignment="1">
      <alignment horizontal="center" vertical="center"/>
    </xf>
    <xf numFmtId="0" fontId="58" fillId="73" borderId="29" xfId="1519" applyFont="1" applyFill="1" applyBorder="1" applyAlignment="1">
      <alignment horizontal="left" vertical="center" wrapText="1" indent="2"/>
    </xf>
    <xf numFmtId="0" fontId="58" fillId="73" borderId="29" xfId="1519" applyFont="1" applyFill="1" applyBorder="1" applyAlignment="1">
      <alignment vertical="center"/>
    </xf>
    <xf numFmtId="0" fontId="58" fillId="73" borderId="29" xfId="1519" applyFont="1" applyFill="1" applyBorder="1" applyAlignment="1">
      <alignment vertical="center" wrapText="1"/>
    </xf>
    <xf numFmtId="0" fontId="11" fillId="73" borderId="44" xfId="1519" applyFont="1" applyFill="1" applyBorder="1" applyAlignment="1">
      <alignment horizontal="center" vertical="center"/>
    </xf>
    <xf numFmtId="3" fontId="81" fillId="0" borderId="39" xfId="0" applyNumberFormat="1" applyFont="1" applyBorder="1" applyAlignment="1">
      <alignment horizontal="center" vertical="center" wrapText="1"/>
    </xf>
    <xf numFmtId="171" fontId="91" fillId="0" borderId="62" xfId="1540" applyNumberFormat="1" applyFont="1" applyBorder="1" applyAlignment="1">
      <alignment horizontal="center" vertical="center"/>
    </xf>
    <xf numFmtId="0" fontId="92" fillId="0" borderId="64" xfId="0" applyFont="1" applyBorder="1" applyAlignment="1">
      <alignment vertical="center"/>
    </xf>
    <xf numFmtId="3" fontId="92" fillId="0" borderId="39" xfId="0" applyNumberFormat="1" applyFont="1" applyBorder="1" applyAlignment="1">
      <alignment horizontal="center" vertical="center" wrapText="1"/>
    </xf>
    <xf numFmtId="3" fontId="92" fillId="0" borderId="39" xfId="0" applyNumberFormat="1" applyFont="1" applyBorder="1" applyAlignment="1">
      <alignment horizontal="center" vertical="center"/>
    </xf>
    <xf numFmtId="171" fontId="91" fillId="0" borderId="39" xfId="1540" applyNumberFormat="1" applyFont="1" applyBorder="1" applyAlignment="1">
      <alignment horizontal="center" vertical="center"/>
    </xf>
    <xf numFmtId="3" fontId="92" fillId="0" borderId="64" xfId="0" applyNumberFormat="1" applyFont="1" applyBorder="1" applyAlignment="1">
      <alignment vertical="center"/>
    </xf>
    <xf numFmtId="3" fontId="93" fillId="73" borderId="39" xfId="0" applyNumberFormat="1" applyFont="1" applyFill="1" applyBorder="1" applyAlignment="1">
      <alignment vertical="center"/>
    </xf>
    <xf numFmtId="3" fontId="93" fillId="73" borderId="59" xfId="0" applyNumberFormat="1" applyFont="1" applyFill="1" applyBorder="1" applyAlignment="1">
      <alignment vertical="center"/>
    </xf>
    <xf numFmtId="3" fontId="92" fillId="0" borderId="39" xfId="0" applyNumberFormat="1" applyFont="1" applyBorder="1" applyAlignment="1">
      <alignment vertical="center"/>
    </xf>
    <xf numFmtId="3" fontId="92" fillId="0" borderId="39" xfId="0" applyNumberFormat="1" applyFont="1" applyFill="1" applyBorder="1" applyAlignment="1">
      <alignment vertical="center"/>
    </xf>
    <xf numFmtId="3" fontId="93" fillId="73" borderId="71" xfId="0" applyNumberFormat="1" applyFont="1" applyFill="1" applyBorder="1" applyAlignment="1">
      <alignment vertical="center"/>
    </xf>
    <xf numFmtId="3" fontId="93" fillId="73" borderId="61" xfId="0" applyNumberFormat="1" applyFont="1" applyFill="1" applyBorder="1" applyAlignment="1">
      <alignment vertical="center"/>
    </xf>
    <xf numFmtId="3" fontId="58" fillId="73" borderId="82" xfId="0" applyNumberFormat="1" applyFont="1" applyFill="1" applyBorder="1" applyAlignment="1">
      <alignment horizontal="right" vertical="center" wrapText="1"/>
    </xf>
    <xf numFmtId="3" fontId="58" fillId="73" borderId="83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44" xfId="1610" applyNumberFormat="1" applyFont="1" applyFill="1" applyBorder="1" applyAlignment="1">
      <alignment horizontal="right" vertical="center" wrapText="1"/>
    </xf>
    <xf numFmtId="0" fontId="58" fillId="73" borderId="45" xfId="0" applyFont="1" applyFill="1" applyBorder="1" applyAlignment="1">
      <alignment wrapText="1"/>
    </xf>
    <xf numFmtId="0" fontId="11" fillId="0" borderId="1" xfId="1610" applyNumberFormat="1" applyFont="1" applyBorder="1" applyAlignment="1">
      <alignment horizontal="right" vertical="center"/>
    </xf>
    <xf numFmtId="0" fontId="58" fillId="73" borderId="60" xfId="1540" applyFont="1" applyFill="1" applyBorder="1" applyAlignment="1">
      <alignment vertical="center" wrapText="1"/>
    </xf>
    <xf numFmtId="3" fontId="58" fillId="73" borderId="71" xfId="1540" applyNumberFormat="1" applyFont="1" applyFill="1" applyBorder="1" applyAlignment="1">
      <alignment vertical="center"/>
    </xf>
    <xf numFmtId="3" fontId="58" fillId="73" borderId="61" xfId="1540" applyNumberFormat="1" applyFont="1" applyFill="1" applyBorder="1" applyAlignment="1">
      <alignment vertical="center"/>
    </xf>
    <xf numFmtId="3" fontId="58" fillId="73" borderId="31" xfId="1483" applyNumberFormat="1" applyFont="1" applyFill="1" applyBorder="1" applyAlignment="1">
      <alignment horizontal="right" vertical="center"/>
    </xf>
    <xf numFmtId="171" fontId="122" fillId="106" borderId="98" xfId="0" applyNumberFormat="1" applyFont="1" applyFill="1" applyBorder="1" applyAlignment="1">
      <alignment horizontal="center" vertical="center"/>
    </xf>
    <xf numFmtId="183" fontId="58" fillId="106" borderId="35" xfId="1540" applyNumberFormat="1" applyFont="1" applyFill="1" applyBorder="1" applyAlignment="1">
      <alignment horizontal="center" vertical="center" wrapText="1"/>
    </xf>
    <xf numFmtId="0" fontId="58" fillId="106" borderId="47" xfId="1540" applyFont="1" applyFill="1" applyBorder="1" applyAlignment="1">
      <alignment horizontal="center" vertical="top" wrapText="1"/>
    </xf>
    <xf numFmtId="0" fontId="58" fillId="106" borderId="36" xfId="1540" applyFont="1" applyFill="1" applyBorder="1" applyAlignment="1">
      <alignment horizontal="center" vertical="top" wrapText="1"/>
    </xf>
    <xf numFmtId="171" fontId="58" fillId="106" borderId="46" xfId="1540" applyNumberFormat="1" applyFont="1" applyFill="1" applyBorder="1" applyAlignment="1">
      <alignment horizontal="center" vertical="center" wrapText="1"/>
    </xf>
    <xf numFmtId="171" fontId="58" fillId="106" borderId="35" xfId="1540" applyNumberFormat="1" applyFont="1" applyFill="1" applyBorder="1" applyAlignment="1">
      <alignment horizontal="center" vertical="center" wrapText="1"/>
    </xf>
    <xf numFmtId="0" fontId="58" fillId="106" borderId="47" xfId="0" applyFont="1" applyFill="1" applyBorder="1" applyAlignment="1">
      <alignment horizontal="center" vertical="top"/>
    </xf>
    <xf numFmtId="0" fontId="58" fillId="106" borderId="36" xfId="0" applyFont="1" applyFill="1" applyBorder="1" applyAlignment="1">
      <alignment horizontal="center" vertical="top"/>
    </xf>
    <xf numFmtId="0" fontId="58" fillId="106" borderId="48" xfId="1542" applyFont="1" applyFill="1" applyBorder="1" applyAlignment="1">
      <alignment horizontal="center" vertical="center" wrapText="1"/>
    </xf>
    <xf numFmtId="0" fontId="58" fillId="106" borderId="43" xfId="1542" applyFont="1" applyFill="1" applyBorder="1" applyAlignment="1">
      <alignment horizontal="center" vertical="center" wrapText="1"/>
    </xf>
    <xf numFmtId="0" fontId="58" fillId="106" borderId="47" xfId="1542" applyFont="1" applyFill="1" applyBorder="1" applyAlignment="1">
      <alignment horizontal="center" vertical="center"/>
    </xf>
    <xf numFmtId="0" fontId="58" fillId="106" borderId="36" xfId="1542" applyFont="1" applyFill="1" applyBorder="1" applyAlignment="1">
      <alignment horizontal="center" vertical="center"/>
    </xf>
    <xf numFmtId="17" fontId="58" fillId="106" borderId="46" xfId="0" applyNumberFormat="1" applyFont="1" applyFill="1" applyBorder="1" applyAlignment="1">
      <alignment horizontal="center" vertical="center" wrapText="1"/>
    </xf>
    <xf numFmtId="0" fontId="58" fillId="106" borderId="35" xfId="0" applyFont="1" applyFill="1" applyBorder="1" applyAlignment="1">
      <alignment horizontal="center" vertical="center" wrapText="1"/>
    </xf>
    <xf numFmtId="17" fontId="58" fillId="106" borderId="47" xfId="0" applyNumberFormat="1" applyFont="1" applyFill="1" applyBorder="1" applyAlignment="1">
      <alignment horizontal="center" vertical="center" wrapText="1"/>
    </xf>
    <xf numFmtId="0" fontId="58" fillId="106" borderId="36" xfId="0" applyFont="1" applyFill="1" applyBorder="1" applyAlignment="1">
      <alignment horizontal="center" vertical="center" wrapText="1"/>
    </xf>
    <xf numFmtId="17" fontId="58" fillId="106" borderId="48" xfId="0" applyNumberFormat="1" applyFont="1" applyFill="1" applyBorder="1" applyAlignment="1">
      <alignment horizontal="center" vertical="center" wrapText="1"/>
    </xf>
    <xf numFmtId="17" fontId="58" fillId="106" borderId="43" xfId="0" applyNumberFormat="1" applyFont="1" applyFill="1" applyBorder="1" applyAlignment="1">
      <alignment horizontal="center" vertical="center" wrapText="1"/>
    </xf>
    <xf numFmtId="17" fontId="58" fillId="106" borderId="36" xfId="0" applyNumberFormat="1" applyFont="1" applyFill="1" applyBorder="1" applyAlignment="1">
      <alignment horizontal="center" vertical="center" wrapText="1"/>
    </xf>
    <xf numFmtId="171" fontId="58" fillId="106" borderId="46" xfId="0" applyNumberFormat="1" applyFont="1" applyFill="1" applyBorder="1" applyAlignment="1">
      <alignment horizontal="center" vertical="center" wrapText="1"/>
    </xf>
    <xf numFmtId="171" fontId="58" fillId="106" borderId="35" xfId="0" applyNumberFormat="1" applyFont="1" applyFill="1" applyBorder="1" applyAlignment="1">
      <alignment horizontal="center" vertical="center" wrapText="1"/>
    </xf>
    <xf numFmtId="0" fontId="58" fillId="106" borderId="47" xfId="0" applyFont="1" applyFill="1" applyBorder="1" applyAlignment="1">
      <alignment horizontal="center" vertical="top" wrapText="1"/>
    </xf>
    <xf numFmtId="0" fontId="58" fillId="106" borderId="36" xfId="0" applyFont="1" applyFill="1" applyBorder="1" applyAlignment="1">
      <alignment horizontal="center" vertical="top" wrapText="1"/>
    </xf>
    <xf numFmtId="14" fontId="58" fillId="73" borderId="113" xfId="0" applyNumberFormat="1" applyFont="1" applyFill="1" applyBorder="1" applyAlignment="1">
      <alignment horizontal="center" vertical="center" wrapText="1"/>
    </xf>
    <xf numFmtId="0" fontId="11" fillId="0" borderId="114" xfId="0" applyFont="1" applyBorder="1" applyAlignment="1">
      <alignment horizontal="justify" vertical="center" wrapText="1"/>
    </xf>
    <xf numFmtId="171" fontId="78" fillId="73" borderId="46" xfId="0" applyNumberFormat="1" applyFont="1" applyFill="1" applyBorder="1" applyAlignment="1">
      <alignment horizontal="center" vertical="center" wrapText="1"/>
    </xf>
    <xf numFmtId="171" fontId="78" fillId="73" borderId="35" xfId="0" applyNumberFormat="1" applyFont="1" applyFill="1" applyBorder="1" applyAlignment="1">
      <alignment horizontal="center" vertical="center" wrapText="1"/>
    </xf>
    <xf numFmtId="0" fontId="79" fillId="0" borderId="0" xfId="0" applyFont="1" applyFill="1"/>
    <xf numFmtId="0" fontId="58" fillId="106" borderId="58" xfId="0" applyFont="1" applyFill="1" applyBorder="1" applyAlignment="1">
      <alignment horizontal="left" vertical="center" wrapText="1"/>
    </xf>
    <xf numFmtId="0" fontId="11" fillId="106" borderId="39" xfId="0" applyFont="1" applyFill="1" applyBorder="1" applyAlignment="1">
      <alignment horizontal="center" vertical="center" wrapText="1"/>
    </xf>
    <xf numFmtId="3" fontId="58" fillId="106" borderId="39" xfId="0" applyNumberFormat="1" applyFont="1" applyFill="1" applyBorder="1" applyAlignment="1">
      <alignment horizontal="right" vertical="center" wrapText="1"/>
    </xf>
    <xf numFmtId="0" fontId="58" fillId="106" borderId="39" xfId="0" applyFont="1" applyFill="1" applyBorder="1" applyAlignment="1">
      <alignment horizontal="center" vertical="center" wrapText="1"/>
    </xf>
    <xf numFmtId="3" fontId="58" fillId="106" borderId="39" xfId="0" applyNumberFormat="1" applyFont="1" applyFill="1" applyBorder="1" applyAlignment="1">
      <alignment vertical="center" wrapText="1"/>
    </xf>
    <xf numFmtId="3" fontId="58" fillId="106" borderId="59" xfId="0" applyNumberFormat="1" applyFont="1" applyFill="1" applyBorder="1" applyAlignment="1">
      <alignment vertical="center" wrapText="1"/>
    </xf>
    <xf numFmtId="0" fontId="58" fillId="106" borderId="71" xfId="0" applyFont="1" applyFill="1" applyBorder="1" applyAlignment="1">
      <alignment horizontal="center" vertical="center" wrapText="1"/>
    </xf>
    <xf numFmtId="3" fontId="58" fillId="106" borderId="71" xfId="0" applyNumberFormat="1" applyFont="1" applyFill="1" applyBorder="1" applyAlignment="1">
      <alignment vertical="center" wrapText="1"/>
    </xf>
    <xf numFmtId="3" fontId="58" fillId="106" borderId="61" xfId="0" applyNumberFormat="1" applyFont="1" applyFill="1" applyBorder="1" applyAlignment="1">
      <alignment vertical="center" wrapText="1"/>
    </xf>
    <xf numFmtId="3" fontId="58" fillId="106" borderId="59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6" borderId="58" xfId="0" applyFont="1" applyFill="1" applyBorder="1" applyAlignment="1" applyProtection="1">
      <alignment vertical="center" wrapText="1"/>
    </xf>
    <xf numFmtId="3" fontId="11" fillId="106" borderId="39" xfId="0" applyNumberFormat="1" applyFont="1" applyFill="1" applyBorder="1" applyAlignment="1">
      <alignment horizontal="right" vertical="center" wrapText="1"/>
    </xf>
    <xf numFmtId="3" fontId="11" fillId="106" borderId="59" xfId="0" applyNumberFormat="1" applyFont="1" applyFill="1" applyBorder="1" applyAlignment="1">
      <alignment horizontal="right" vertical="center" wrapText="1"/>
    </xf>
    <xf numFmtId="0" fontId="11" fillId="106" borderId="58" xfId="0" applyFont="1" applyFill="1" applyBorder="1" applyAlignment="1">
      <alignment horizontal="left" vertical="center" wrapText="1"/>
    </xf>
    <xf numFmtId="3" fontId="121" fillId="0" borderId="0" xfId="0" applyNumberFormat="1" applyFont="1" applyAlignment="1"/>
    <xf numFmtId="171" fontId="86" fillId="106" borderId="48" xfId="1540" applyNumberFormat="1" applyFont="1" applyFill="1" applyBorder="1" applyAlignment="1">
      <alignment horizontal="center" vertical="center" wrapText="1"/>
    </xf>
    <xf numFmtId="172" fontId="86" fillId="106" borderId="48" xfId="1540" applyNumberFormat="1" applyFont="1" applyFill="1" applyBorder="1" applyAlignment="1">
      <alignment horizontal="center" vertical="center" wrapText="1"/>
    </xf>
    <xf numFmtId="171" fontId="86" fillId="106" borderId="47" xfId="1540" applyNumberFormat="1" applyFont="1" applyFill="1" applyBorder="1" applyAlignment="1">
      <alignment horizontal="center" vertical="center" wrapText="1"/>
    </xf>
    <xf numFmtId="17" fontId="86" fillId="106" borderId="47" xfId="1540" applyNumberFormat="1" applyFont="1" applyFill="1" applyBorder="1" applyAlignment="1">
      <alignment horizontal="center" vertical="center" wrapText="1"/>
    </xf>
    <xf numFmtId="3" fontId="91" fillId="0" borderId="29" xfId="1540" applyNumberFormat="1" applyFont="1" applyBorder="1" applyAlignment="1">
      <alignment horizontal="center" vertical="center"/>
    </xf>
    <xf numFmtId="3" fontId="91" fillId="0" borderId="1" xfId="1540" applyNumberFormat="1" applyFont="1" applyBorder="1" applyAlignment="1">
      <alignment horizontal="center" vertical="center"/>
    </xf>
    <xf numFmtId="3" fontId="91" fillId="0" borderId="1" xfId="1540" applyNumberFormat="1" applyFont="1" applyBorder="1" applyAlignment="1">
      <alignment horizontal="right" vertical="center"/>
    </xf>
    <xf numFmtId="10" fontId="91" fillId="69" borderId="1" xfId="1540" applyNumberFormat="1" applyFont="1" applyFill="1" applyBorder="1" applyAlignment="1">
      <alignment horizontal="center" vertical="center"/>
    </xf>
    <xf numFmtId="0" fontId="91" fillId="0" borderId="1" xfId="1540" applyFont="1" applyBorder="1" applyAlignment="1">
      <alignment vertical="center" wrapText="1"/>
    </xf>
    <xf numFmtId="0" fontId="91" fillId="0" borderId="1" xfId="1540" applyFont="1" applyBorder="1" applyAlignment="1">
      <alignment horizontal="center" vertical="center" wrapText="1"/>
    </xf>
    <xf numFmtId="3" fontId="91" fillId="0" borderId="1" xfId="1540" applyNumberFormat="1" applyFont="1" applyBorder="1" applyAlignment="1">
      <alignment horizontal="center" vertical="center" wrapText="1"/>
    </xf>
    <xf numFmtId="3" fontId="91" fillId="0" borderId="30" xfId="1540" applyNumberFormat="1" applyFont="1" applyBorder="1" applyAlignment="1">
      <alignment horizontal="center" vertical="center"/>
    </xf>
    <xf numFmtId="0" fontId="86" fillId="73" borderId="34" xfId="1540" applyFont="1" applyFill="1" applyBorder="1" applyAlignment="1">
      <alignment horizontal="center" vertical="center" wrapText="1"/>
    </xf>
    <xf numFmtId="0" fontId="86" fillId="73" borderId="44" xfId="1540" applyFont="1" applyFill="1" applyBorder="1" applyAlignment="1">
      <alignment vertical="center" wrapText="1"/>
    </xf>
    <xf numFmtId="3" fontId="86" fillId="73" borderId="44" xfId="1540" applyNumberFormat="1" applyFont="1" applyFill="1" applyBorder="1" applyAlignment="1">
      <alignment vertical="center" wrapText="1"/>
    </xf>
    <xf numFmtId="3" fontId="86" fillId="73" borderId="44" xfId="1540" applyNumberFormat="1" applyFont="1" applyFill="1" applyBorder="1" applyAlignment="1">
      <alignment horizontal="right" vertical="center" wrapText="1"/>
    </xf>
    <xf numFmtId="3" fontId="86" fillId="73" borderId="31" xfId="1540" applyNumberFormat="1" applyFont="1" applyFill="1" applyBorder="1" applyAlignment="1">
      <alignment horizontal="right" vertical="center" wrapText="1"/>
    </xf>
    <xf numFmtId="171" fontId="91" fillId="69" borderId="1" xfId="1540" applyNumberFormat="1" applyFont="1" applyFill="1" applyBorder="1" applyAlignment="1">
      <alignment horizontal="center" vertical="center"/>
    </xf>
    <xf numFmtId="3" fontId="91" fillId="0" borderId="48" xfId="1540" applyNumberFormat="1" applyFont="1" applyBorder="1" applyAlignment="1">
      <alignment horizontal="right" vertical="center"/>
    </xf>
    <xf numFmtId="171" fontId="91" fillId="69" borderId="48" xfId="1540" applyNumberFormat="1" applyFont="1" applyFill="1" applyBorder="1" applyAlignment="1">
      <alignment horizontal="center" vertical="center"/>
    </xf>
    <xf numFmtId="10" fontId="91" fillId="69" borderId="48" xfId="1540" applyNumberFormat="1" applyFont="1" applyFill="1" applyBorder="1" applyAlignment="1">
      <alignment horizontal="center" vertical="center"/>
    </xf>
    <xf numFmtId="0" fontId="91" fillId="0" borderId="48" xfId="1540" applyFont="1" applyBorder="1" applyAlignment="1">
      <alignment vertical="center" wrapText="1"/>
    </xf>
    <xf numFmtId="3" fontId="91" fillId="0" borderId="48" xfId="1540" applyNumberFormat="1" applyFont="1" applyBorder="1" applyAlignment="1">
      <alignment horizontal="center" vertical="center" wrapText="1"/>
    </xf>
    <xf numFmtId="3" fontId="91" fillId="0" borderId="48" xfId="1540" applyNumberFormat="1" applyFont="1" applyBorder="1" applyAlignment="1">
      <alignment horizontal="center" vertical="center"/>
    </xf>
    <xf numFmtId="3" fontId="91" fillId="0" borderId="43" xfId="1540" applyNumberFormat="1" applyFont="1" applyBorder="1" applyAlignment="1">
      <alignment horizontal="center" vertical="center"/>
    </xf>
    <xf numFmtId="3" fontId="86" fillId="73" borderId="31" xfId="1540" applyNumberFormat="1" applyFont="1" applyFill="1" applyBorder="1" applyAlignment="1">
      <alignment vertical="center" wrapText="1"/>
    </xf>
    <xf numFmtId="3" fontId="11" fillId="0" borderId="31" xfId="1542" applyNumberFormat="1" applyFont="1" applyBorder="1" applyAlignment="1">
      <alignment vertical="center"/>
    </xf>
    <xf numFmtId="0" fontId="78" fillId="73" borderId="113" xfId="0" applyFont="1" applyFill="1" applyBorder="1" applyAlignment="1">
      <alignment horizontal="center" vertical="center"/>
    </xf>
    <xf numFmtId="3" fontId="75" fillId="0" borderId="115" xfId="0" applyNumberFormat="1" applyFont="1" applyBorder="1" applyAlignment="1">
      <alignment vertical="center"/>
    </xf>
    <xf numFmtId="0" fontId="77" fillId="0" borderId="114" xfId="0" applyFont="1" applyBorder="1" applyAlignment="1">
      <alignment vertical="center"/>
    </xf>
    <xf numFmtId="0" fontId="78" fillId="73" borderId="116" xfId="0" applyFont="1" applyFill="1" applyBorder="1" applyAlignment="1">
      <alignment vertical="center"/>
    </xf>
    <xf numFmtId="10" fontId="78" fillId="73" borderId="117" xfId="0" applyNumberFormat="1" applyFont="1" applyFill="1" applyBorder="1" applyAlignment="1">
      <alignment vertical="center"/>
    </xf>
    <xf numFmtId="0" fontId="78" fillId="73" borderId="117" xfId="0" applyFont="1" applyFill="1" applyBorder="1" applyAlignment="1">
      <alignment vertical="center"/>
    </xf>
    <xf numFmtId="3" fontId="78" fillId="73" borderId="117" xfId="0" applyNumberFormat="1" applyFont="1" applyFill="1" applyBorder="1" applyAlignment="1">
      <alignment vertical="center"/>
    </xf>
    <xf numFmtId="3" fontId="78" fillId="73" borderId="118" xfId="0" applyNumberFormat="1" applyFont="1" applyFill="1" applyBorder="1" applyAlignment="1">
      <alignment vertical="center"/>
    </xf>
    <xf numFmtId="3" fontId="58" fillId="109" borderId="61" xfId="1540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3" applyFont="1" applyBorder="1"/>
    <xf numFmtId="3" fontId="11" fillId="0" borderId="0" xfId="1483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123" fillId="108" borderId="28" xfId="1286" applyFont="1" applyFill="1" applyBorder="1" applyAlignment="1" applyProtection="1">
      <alignment horizontal="center"/>
    </xf>
    <xf numFmtId="0" fontId="58" fillId="109" borderId="72" xfId="0" applyFont="1" applyFill="1" applyBorder="1" applyAlignment="1">
      <alignment horizontal="center" vertical="center"/>
    </xf>
    <xf numFmtId="0" fontId="58" fillId="109" borderId="73" xfId="0" applyFont="1" applyFill="1" applyBorder="1" applyAlignment="1">
      <alignment horizontal="center" vertical="center"/>
    </xf>
    <xf numFmtId="0" fontId="123" fillId="108" borderId="28" xfId="1286" applyFont="1" applyFill="1" applyBorder="1" applyAlignment="1" applyProtection="1">
      <alignment horizontal="center" vertical="center"/>
    </xf>
    <xf numFmtId="0" fontId="124" fillId="0" borderId="0" xfId="0" applyFont="1"/>
    <xf numFmtId="0" fontId="124" fillId="107" borderId="0" xfId="0" applyFont="1" applyFill="1" applyBorder="1"/>
    <xf numFmtId="3" fontId="124" fillId="0" borderId="0" xfId="0" applyNumberFormat="1" applyFont="1"/>
    <xf numFmtId="0" fontId="124" fillId="107" borderId="0" xfId="0" applyFont="1" applyFill="1" applyBorder="1" applyAlignment="1">
      <alignment horizontal="center"/>
    </xf>
    <xf numFmtId="0" fontId="11" fillId="107" borderId="0" xfId="0" applyFont="1" applyFill="1" applyBorder="1" applyAlignment="1">
      <alignment horizontal="center" vertical="center" wrapText="1"/>
    </xf>
    <xf numFmtId="0" fontId="124" fillId="0" borderId="0" xfId="0" applyFont="1" applyAlignment="1">
      <alignment horizontal="center"/>
    </xf>
    <xf numFmtId="0" fontId="11" fillId="107" borderId="0" xfId="0" applyFont="1" applyFill="1" applyBorder="1" applyAlignment="1">
      <alignment horizontal="center" vertical="top" wrapText="1"/>
    </xf>
    <xf numFmtId="0" fontId="11" fillId="0" borderId="102" xfId="0" applyFont="1" applyBorder="1" applyAlignment="1">
      <alignment vertical="center"/>
    </xf>
    <xf numFmtId="0" fontId="11" fillId="0" borderId="96" xfId="0" applyFont="1" applyBorder="1" applyAlignment="1">
      <alignment horizontal="center" vertical="center"/>
    </xf>
    <xf numFmtId="0" fontId="11" fillId="0" borderId="97" xfId="0" applyFont="1" applyBorder="1" applyAlignment="1">
      <alignment horizontal="center" vertical="center"/>
    </xf>
    <xf numFmtId="0" fontId="11" fillId="0" borderId="102" xfId="0" applyFont="1" applyBorder="1" applyAlignment="1">
      <alignment horizontal="justify" vertical="center" wrapText="1"/>
    </xf>
    <xf numFmtId="3" fontId="11" fillId="0" borderId="96" xfId="0" applyNumberFormat="1" applyFont="1" applyFill="1" applyBorder="1" applyAlignment="1">
      <alignment horizontal="right" vertical="center" wrapText="1"/>
    </xf>
    <xf numFmtId="3" fontId="11" fillId="0" borderId="97" xfId="0" applyNumberFormat="1" applyFont="1" applyFill="1" applyBorder="1" applyAlignment="1">
      <alignment horizontal="right" vertical="center" wrapText="1"/>
    </xf>
    <xf numFmtId="3" fontId="121" fillId="107" borderId="0" xfId="0" applyNumberFormat="1" applyFont="1" applyFill="1" applyBorder="1" applyAlignment="1">
      <alignment horizontal="right" vertical="center" wrapText="1"/>
    </xf>
    <xf numFmtId="3" fontId="121" fillId="107" borderId="0" xfId="0" applyNumberFormat="1" applyFont="1" applyFill="1" applyBorder="1" applyAlignment="1">
      <alignment horizontal="center"/>
    </xf>
    <xf numFmtId="175" fontId="11" fillId="0" borderId="96" xfId="2678" applyNumberFormat="1" applyFont="1" applyBorder="1" applyAlignment="1">
      <alignment horizontal="center" vertical="center"/>
    </xf>
    <xf numFmtId="175" fontId="11" fillId="0" borderId="97" xfId="2678" applyNumberFormat="1" applyFont="1" applyBorder="1" applyAlignment="1">
      <alignment horizontal="center" vertical="center"/>
    </xf>
    <xf numFmtId="175" fontId="11" fillId="0" borderId="122" xfId="0" applyNumberFormat="1" applyFont="1" applyBorder="1" applyAlignment="1">
      <alignment horizontal="center" vertical="center"/>
    </xf>
    <xf numFmtId="175" fontId="11" fillId="0" borderId="123" xfId="0" applyNumberFormat="1" applyFont="1" applyBorder="1" applyAlignment="1">
      <alignment horizontal="center" vertical="center"/>
    </xf>
    <xf numFmtId="10" fontId="11" fillId="0" borderId="96" xfId="2678" applyNumberFormat="1" applyFont="1" applyBorder="1" applyAlignment="1">
      <alignment horizontal="center" vertical="center"/>
    </xf>
    <xf numFmtId="10" fontId="11" fillId="0" borderId="97" xfId="2678" applyNumberFormat="1" applyFont="1" applyBorder="1" applyAlignment="1">
      <alignment horizontal="center" vertical="center"/>
    </xf>
    <xf numFmtId="0" fontId="11" fillId="0" borderId="124" xfId="0" applyFont="1" applyBorder="1" applyAlignment="1">
      <alignment vertical="center"/>
    </xf>
    <xf numFmtId="10" fontId="11" fillId="0" borderId="125" xfId="2678" applyNumberFormat="1" applyFont="1" applyBorder="1" applyAlignment="1">
      <alignment horizontal="center" vertical="center"/>
    </xf>
    <xf numFmtId="10" fontId="11" fillId="0" borderId="126" xfId="2678" applyNumberFormat="1" applyFont="1" applyBorder="1" applyAlignment="1">
      <alignment horizontal="center" vertical="center"/>
    </xf>
    <xf numFmtId="0" fontId="11" fillId="0" borderId="124" xfId="0" applyFont="1" applyBorder="1" applyAlignment="1">
      <alignment horizontal="justify" vertical="center" wrapText="1"/>
    </xf>
    <xf numFmtId="3" fontId="11" fillId="0" borderId="125" xfId="0" applyNumberFormat="1" applyFont="1" applyFill="1" applyBorder="1" applyAlignment="1">
      <alignment horizontal="right" vertical="center" wrapText="1"/>
    </xf>
    <xf numFmtId="3" fontId="11" fillId="0" borderId="126" xfId="0" applyNumberFormat="1" applyFont="1" applyFill="1" applyBorder="1" applyAlignment="1">
      <alignment horizontal="right" vertical="center" wrapText="1"/>
    </xf>
    <xf numFmtId="3" fontId="11" fillId="107" borderId="0" xfId="0" applyNumberFormat="1" applyFont="1" applyFill="1" applyBorder="1" applyAlignment="1">
      <alignment horizontal="right" vertical="top" wrapText="1"/>
    </xf>
    <xf numFmtId="3" fontId="11" fillId="107" borderId="0" xfId="0" applyNumberFormat="1" applyFont="1" applyFill="1" applyBorder="1" applyAlignment="1">
      <alignment horizontal="center" vertical="top" wrapText="1"/>
    </xf>
    <xf numFmtId="171" fontId="58" fillId="109" borderId="105" xfId="0" applyNumberFormat="1" applyFont="1" applyFill="1" applyBorder="1" applyAlignment="1">
      <alignment horizontal="center" vertical="center" wrapText="1"/>
    </xf>
    <xf numFmtId="0" fontId="78" fillId="109" borderId="108" xfId="0" applyFont="1" applyFill="1" applyBorder="1" applyAlignment="1">
      <alignment horizontal="left" vertical="top" wrapText="1"/>
    </xf>
    <xf numFmtId="0" fontId="58" fillId="109" borderId="100" xfId="0" applyFont="1" applyFill="1" applyBorder="1" applyAlignment="1">
      <alignment horizontal="center" vertical="top" wrapText="1"/>
    </xf>
    <xf numFmtId="0" fontId="58" fillId="109" borderId="109" xfId="0" applyFont="1" applyFill="1" applyBorder="1" applyAlignment="1">
      <alignment horizontal="center" vertical="top" wrapText="1"/>
    </xf>
    <xf numFmtId="0" fontId="78" fillId="109" borderId="94" xfId="0" applyFont="1" applyFill="1" applyBorder="1" applyAlignment="1">
      <alignment horizontal="center" vertical="center" wrapText="1"/>
    </xf>
    <xf numFmtId="0" fontId="78" fillId="109" borderId="95" xfId="0" applyFont="1" applyFill="1" applyBorder="1" applyAlignment="1">
      <alignment horizontal="center" vertical="center"/>
    </xf>
    <xf numFmtId="0" fontId="0" fillId="0" borderId="0" xfId="0" applyAlignment="1"/>
    <xf numFmtId="0" fontId="11" fillId="0" borderId="58" xfId="0" applyFont="1" applyBorder="1" applyAlignment="1">
      <alignment wrapText="1"/>
    </xf>
    <xf numFmtId="3" fontId="11" fillId="0" borderId="39" xfId="0" applyNumberFormat="1" applyFont="1" applyBorder="1" applyAlignment="1">
      <alignment horizontal="right"/>
    </xf>
    <xf numFmtId="3" fontId="11" fillId="0" borderId="59" xfId="0" applyNumberFormat="1" applyFont="1" applyBorder="1" applyAlignment="1">
      <alignment horizontal="right"/>
    </xf>
    <xf numFmtId="3" fontId="11" fillId="0" borderId="39" xfId="0" applyNumberFormat="1" applyFont="1" applyFill="1" applyBorder="1" applyAlignment="1">
      <alignment horizontal="right"/>
    </xf>
    <xf numFmtId="3" fontId="11" fillId="0" borderId="59" xfId="0" applyNumberFormat="1" applyFont="1" applyFill="1" applyBorder="1" applyAlignment="1">
      <alignment horizontal="right"/>
    </xf>
    <xf numFmtId="0" fontId="58" fillId="73" borderId="60" xfId="0" applyFont="1" applyFill="1" applyBorder="1" applyAlignment="1">
      <alignment wrapText="1"/>
    </xf>
    <xf numFmtId="3" fontId="58" fillId="73" borderId="71" xfId="0" applyNumberFormat="1" applyFont="1" applyFill="1" applyBorder="1" applyAlignment="1">
      <alignment horizontal="right" wrapText="1"/>
    </xf>
    <xf numFmtId="3" fontId="58" fillId="73" borderId="61" xfId="0" applyNumberFormat="1" applyFont="1" applyFill="1" applyBorder="1" applyAlignment="1">
      <alignment horizontal="right" wrapText="1"/>
    </xf>
    <xf numFmtId="17" fontId="58" fillId="73" borderId="72" xfId="0" applyNumberFormat="1" applyFont="1" applyFill="1" applyBorder="1" applyAlignment="1">
      <alignment horizontal="center" wrapText="1"/>
    </xf>
    <xf numFmtId="17" fontId="58" fillId="73" borderId="73" xfId="0" applyNumberFormat="1" applyFont="1" applyFill="1" applyBorder="1" applyAlignment="1">
      <alignment horizontal="center" wrapText="1"/>
    </xf>
    <xf numFmtId="171" fontId="58" fillId="73" borderId="84" xfId="0" applyNumberFormat="1" applyFont="1" applyFill="1" applyBorder="1" applyAlignment="1">
      <alignment horizontal="center" vertical="center" wrapText="1"/>
    </xf>
    <xf numFmtId="171" fontId="58" fillId="73" borderId="74" xfId="0" applyNumberFormat="1" applyFont="1" applyFill="1" applyBorder="1" applyAlignment="1">
      <alignment horizontal="center" vertical="center" wrapText="1"/>
    </xf>
    <xf numFmtId="0" fontId="58" fillId="109" borderId="29" xfId="1546" applyFont="1" applyFill="1" applyBorder="1" applyAlignment="1">
      <alignment horizontal="left" vertical="center" wrapText="1"/>
    </xf>
    <xf numFmtId="3" fontId="58" fillId="109" borderId="30" xfId="1546" applyNumberFormat="1" applyFont="1" applyFill="1" applyBorder="1" applyAlignment="1">
      <alignment horizontal="right" vertical="center" wrapText="1"/>
    </xf>
    <xf numFmtId="0" fontId="75" fillId="0" borderId="0" xfId="0" applyFont="1" applyAlignment="1">
      <alignment vertical="center"/>
    </xf>
    <xf numFmtId="0" fontId="75" fillId="0" borderId="0" xfId="0" applyFont="1" applyBorder="1"/>
    <xf numFmtId="3" fontId="75" fillId="0" borderId="0" xfId="0" applyNumberFormat="1" applyFont="1" applyBorder="1"/>
    <xf numFmtId="3" fontId="11" fillId="0" borderId="39" xfId="1610" applyNumberFormat="1" applyFont="1" applyBorder="1" applyAlignment="1">
      <alignment horizontal="right" vertical="center" wrapText="1"/>
    </xf>
    <xf numFmtId="3" fontId="11" fillId="0" borderId="59" xfId="1610" applyNumberFormat="1" applyFont="1" applyBorder="1" applyAlignment="1">
      <alignment horizontal="right" vertical="center" wrapText="1"/>
    </xf>
    <xf numFmtId="3" fontId="58" fillId="73" borderId="39" xfId="1610" applyNumberFormat="1" applyFont="1" applyFill="1" applyBorder="1" applyAlignment="1">
      <alignment horizontal="right" vertical="center" wrapText="1"/>
    </xf>
    <xf numFmtId="3" fontId="58" fillId="73" borderId="59" xfId="1610" applyNumberFormat="1" applyFont="1" applyFill="1" applyBorder="1" applyAlignment="1">
      <alignment horizontal="right" vertical="center" wrapText="1"/>
    </xf>
    <xf numFmtId="3" fontId="58" fillId="73" borderId="71" xfId="1610" applyNumberFormat="1" applyFont="1" applyFill="1" applyBorder="1" applyAlignment="1">
      <alignment horizontal="right" vertical="center" wrapText="1"/>
    </xf>
    <xf numFmtId="3" fontId="58" fillId="73" borderId="61" xfId="1610" applyNumberFormat="1" applyFont="1" applyFill="1" applyBorder="1" applyAlignment="1">
      <alignment horizontal="right" vertical="center" wrapText="1"/>
    </xf>
    <xf numFmtId="14" fontId="58" fillId="73" borderId="72" xfId="0" applyNumberFormat="1" applyFont="1" applyFill="1" applyBorder="1" applyAlignment="1">
      <alignment horizontal="center" vertical="center" wrapText="1"/>
    </xf>
    <xf numFmtId="0" fontId="58" fillId="73" borderId="72" xfId="0" applyFont="1" applyFill="1" applyBorder="1" applyAlignment="1">
      <alignment horizontal="center" vertical="center" wrapText="1"/>
    </xf>
    <xf numFmtId="14" fontId="58" fillId="73" borderId="73" xfId="0" applyNumberFormat="1" applyFont="1" applyFill="1" applyBorder="1" applyAlignment="1">
      <alignment horizontal="center" vertical="center" wrapText="1"/>
    </xf>
    <xf numFmtId="0" fontId="121" fillId="0" borderId="0" xfId="0" applyFont="1" applyAlignment="1">
      <alignment horizontal="center"/>
    </xf>
    <xf numFmtId="3" fontId="11" fillId="0" borderId="0" xfId="1483" applyNumberFormat="1" applyFont="1" applyFill="1"/>
    <xf numFmtId="3" fontId="58" fillId="109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09" borderId="30" xfId="0" applyNumberFormat="1" applyFont="1" applyFill="1" applyBorder="1" applyAlignment="1">
      <alignment horizontal="right" vertical="center" wrapText="1"/>
    </xf>
    <xf numFmtId="3" fontId="58" fillId="109" borderId="31" xfId="0" applyNumberFormat="1" applyFont="1" applyFill="1" applyBorder="1" applyAlignment="1">
      <alignment vertical="center" wrapText="1"/>
    </xf>
    <xf numFmtId="3" fontId="58" fillId="109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52" xfId="0" applyNumberFormat="1" applyFont="1" applyBorder="1" applyAlignment="1">
      <alignment horizontal="right" vertical="center"/>
    </xf>
    <xf numFmtId="3" fontId="121" fillId="0" borderId="0" xfId="0" applyNumberFormat="1" applyFont="1"/>
    <xf numFmtId="0" fontId="75" fillId="0" borderId="48" xfId="0" applyFont="1" applyFill="1" applyBorder="1" applyAlignment="1">
      <alignment horizontal="left" vertical="center"/>
    </xf>
    <xf numFmtId="0" fontId="75" fillId="0" borderId="0" xfId="0" applyFont="1" applyAlignment="1">
      <alignment horizontal="center"/>
    </xf>
    <xf numFmtId="0" fontId="125" fillId="0" borderId="0" xfId="0" applyFont="1" applyAlignment="1">
      <alignment horizontal="center"/>
    </xf>
    <xf numFmtId="0" fontId="58" fillId="109" borderId="34" xfId="0" applyFont="1" applyFill="1" applyBorder="1" applyAlignment="1">
      <alignment horizontal="left" vertical="center"/>
    </xf>
    <xf numFmtId="0" fontId="58" fillId="109" borderId="44" xfId="0" applyFont="1" applyFill="1" applyBorder="1" applyAlignment="1">
      <alignment horizontal="center" vertical="center"/>
    </xf>
    <xf numFmtId="168" fontId="58" fillId="0" borderId="0" xfId="0" applyNumberFormat="1" applyFont="1" applyAlignment="1">
      <alignment horizontal="center"/>
    </xf>
    <xf numFmtId="171" fontId="58" fillId="73" borderId="55" xfId="1483" applyNumberFormat="1" applyFont="1" applyFill="1" applyBorder="1" applyAlignment="1">
      <alignment horizontal="center" vertical="center" wrapText="1"/>
    </xf>
    <xf numFmtId="14" fontId="58" fillId="73" borderId="54" xfId="1483" applyNumberFormat="1" applyFont="1" applyFill="1" applyBorder="1" applyAlignment="1">
      <alignment horizontal="center" vertical="center" wrapText="1"/>
    </xf>
    <xf numFmtId="0" fontId="11" fillId="0" borderId="0" xfId="1544" applyFont="1" applyFill="1" applyBorder="1" applyAlignment="1" applyProtection="1">
      <alignment horizontal="right" vertical="center"/>
    </xf>
    <xf numFmtId="178" fontId="58" fillId="73" borderId="44" xfId="0" applyNumberFormat="1" applyFont="1" applyFill="1" applyBorder="1" applyAlignment="1">
      <alignment vertical="center"/>
    </xf>
    <xf numFmtId="3" fontId="11" fillId="0" borderId="59" xfId="1483" applyNumberFormat="1" applyFont="1" applyBorder="1" applyAlignment="1">
      <alignment horizontal="right" vertical="center" wrapText="1"/>
    </xf>
    <xf numFmtId="3" fontId="11" fillId="0" borderId="39" xfId="1483" applyNumberFormat="1" applyFont="1" applyBorder="1" applyAlignment="1">
      <alignment horizontal="right" vertical="center" wrapText="1"/>
    </xf>
    <xf numFmtId="3" fontId="124" fillId="0" borderId="0" xfId="0" applyNumberFormat="1" applyFont="1"/>
    <xf numFmtId="0" fontId="11" fillId="0" borderId="0" xfId="1483" applyFont="1" applyFill="1"/>
    <xf numFmtId="0" fontId="11" fillId="0" borderId="42" xfId="1540" applyFont="1" applyBorder="1" applyAlignment="1">
      <alignment vertical="center" wrapText="1"/>
    </xf>
    <xf numFmtId="3" fontId="11" fillId="0" borderId="48" xfId="1540" applyNumberFormat="1" applyFont="1" applyBorder="1" applyAlignment="1">
      <alignment horizontal="right" vertical="center"/>
    </xf>
    <xf numFmtId="3" fontId="11" fillId="0" borderId="43" xfId="1540" applyNumberFormat="1" applyFont="1" applyBorder="1" applyAlignment="1">
      <alignment horizontal="right" vertical="center"/>
    </xf>
    <xf numFmtId="171" fontId="126" fillId="106" borderId="106" xfId="0" applyNumberFormat="1" applyFont="1" applyFill="1" applyBorder="1" applyAlignment="1">
      <alignment horizontal="center" vertical="center" wrapText="1"/>
    </xf>
    <xf numFmtId="171" fontId="126" fillId="106" borderId="107" xfId="0" applyNumberFormat="1" applyFont="1" applyFill="1" applyBorder="1" applyAlignment="1">
      <alignment horizontal="center" vertical="center" wrapText="1"/>
    </xf>
    <xf numFmtId="171" fontId="126" fillId="106" borderId="100" xfId="0" applyNumberFormat="1" applyFont="1" applyFill="1" applyBorder="1" applyAlignment="1">
      <alignment horizontal="center" vertical="center" wrapText="1"/>
    </xf>
    <xf numFmtId="171" fontId="126" fillId="106" borderId="109" xfId="0" applyNumberFormat="1" applyFont="1" applyFill="1" applyBorder="1" applyAlignment="1">
      <alignment horizontal="center" vertical="center" wrapText="1"/>
    </xf>
    <xf numFmtId="0" fontId="127" fillId="0" borderId="29" xfId="0" applyFont="1" applyFill="1" applyBorder="1" applyAlignment="1">
      <alignment vertical="center" wrapText="1"/>
    </xf>
    <xf numFmtId="0" fontId="127" fillId="0" borderId="1" xfId="0" applyFont="1" applyFill="1" applyBorder="1" applyAlignment="1">
      <alignment vertical="center" wrapText="1"/>
    </xf>
    <xf numFmtId="0" fontId="127" fillId="0" borderId="1" xfId="0" applyFont="1" applyFill="1" applyBorder="1" applyAlignment="1">
      <alignment horizontal="center" vertical="center" wrapText="1"/>
    </xf>
    <xf numFmtId="3" fontId="127" fillId="0" borderId="1" xfId="0" applyNumberFormat="1" applyFont="1" applyFill="1" applyBorder="1" applyAlignment="1">
      <alignment vertical="center" wrapText="1"/>
    </xf>
    <xf numFmtId="3" fontId="127" fillId="0" borderId="30" xfId="0" applyNumberFormat="1" applyFont="1" applyFill="1" applyBorder="1" applyAlignment="1">
      <alignment vertical="center" wrapText="1"/>
    </xf>
    <xf numFmtId="0" fontId="126" fillId="73" borderId="34" xfId="0" applyFont="1" applyFill="1" applyBorder="1" applyAlignment="1">
      <alignment vertical="center"/>
    </xf>
    <xf numFmtId="0" fontId="126" fillId="73" borderId="44" xfId="0" applyFont="1" applyFill="1" applyBorder="1" applyAlignment="1">
      <alignment vertical="center"/>
    </xf>
    <xf numFmtId="3" fontId="126" fillId="73" borderId="44" xfId="0" applyNumberFormat="1" applyFont="1" applyFill="1" applyBorder="1" applyAlignment="1">
      <alignment vertical="center" wrapText="1"/>
    </xf>
    <xf numFmtId="3" fontId="126" fillId="73" borderId="31" xfId="0" applyNumberFormat="1" applyFont="1" applyFill="1" applyBorder="1" applyAlignment="1">
      <alignment vertical="center" wrapText="1"/>
    </xf>
    <xf numFmtId="0" fontId="121" fillId="0" borderId="0" xfId="0" applyFont="1" applyAlignment="1">
      <alignment horizontal="center"/>
    </xf>
    <xf numFmtId="0" fontId="11" fillId="0" borderId="58" xfId="1540" applyFont="1" applyBorder="1" applyAlignment="1">
      <alignment vertical="center" wrapText="1"/>
    </xf>
    <xf numFmtId="3" fontId="11" fillId="0" borderId="39" xfId="1540" applyNumberFormat="1" applyFont="1" applyBorder="1" applyAlignment="1">
      <alignment horizontal="right" vertical="center"/>
    </xf>
    <xf numFmtId="3" fontId="11" fillId="109" borderId="59" xfId="1540" applyNumberFormat="1" applyFont="1" applyFill="1" applyBorder="1" applyAlignment="1">
      <alignment horizontal="right" vertical="center"/>
    </xf>
    <xf numFmtId="3" fontId="11" fillId="0" borderId="121" xfId="0" applyNumberFormat="1" applyFont="1" applyBorder="1" applyAlignment="1">
      <alignment horizontal="right" vertical="center"/>
    </xf>
    <xf numFmtId="0" fontId="58" fillId="0" borderId="41" xfId="1540" applyFont="1" applyFill="1" applyBorder="1" applyAlignment="1">
      <alignment horizontal="left" vertical="center" wrapText="1"/>
    </xf>
    <xf numFmtId="183" fontId="58" fillId="0" borderId="47" xfId="1540" applyNumberFormat="1" applyFont="1" applyFill="1" applyBorder="1" applyAlignment="1">
      <alignment horizontal="center" vertical="center" wrapText="1"/>
    </xf>
    <xf numFmtId="0" fontId="58" fillId="0" borderId="47" xfId="1540" applyFont="1" applyFill="1" applyBorder="1" applyAlignment="1">
      <alignment horizontal="center" vertical="top" wrapText="1"/>
    </xf>
    <xf numFmtId="0" fontId="58" fillId="0" borderId="36" xfId="1540" applyFont="1" applyFill="1" applyBorder="1" applyAlignment="1">
      <alignment horizontal="center" vertical="top" wrapText="1"/>
    </xf>
    <xf numFmtId="3" fontId="81" fillId="0" borderId="57" xfId="0" applyNumberFormat="1" applyFont="1" applyBorder="1" applyAlignment="1">
      <alignment horizontal="center" vertical="center"/>
    </xf>
    <xf numFmtId="3" fontId="81" fillId="0" borderId="59" xfId="0" applyNumberFormat="1" applyFont="1" applyBorder="1" applyAlignment="1">
      <alignment horizontal="center" vertical="center" wrapText="1"/>
    </xf>
    <xf numFmtId="3" fontId="81" fillId="0" borderId="59" xfId="0" applyNumberFormat="1" applyFont="1" applyBorder="1" applyAlignment="1">
      <alignment horizontal="center" vertical="center"/>
    </xf>
    <xf numFmtId="3" fontId="11" fillId="0" borderId="51" xfId="1" applyNumberFormat="1" applyFont="1" applyBorder="1" applyAlignment="1">
      <alignment horizontal="right" vertical="center" wrapText="1"/>
    </xf>
    <xf numFmtId="0" fontId="11" fillId="0" borderId="42" xfId="1" applyFont="1" applyBorder="1" applyAlignment="1">
      <alignment horizontal="left" vertical="center" wrapText="1"/>
    </xf>
    <xf numFmtId="3" fontId="11" fillId="0" borderId="48" xfId="1" applyNumberFormat="1" applyFont="1" applyBorder="1" applyAlignment="1">
      <alignment horizontal="right" vertical="center" wrapText="1"/>
    </xf>
    <xf numFmtId="3" fontId="11" fillId="0" borderId="43" xfId="1" applyNumberFormat="1" applyFont="1" applyBorder="1" applyAlignment="1">
      <alignment horizontal="right" vertical="center" wrapText="1"/>
    </xf>
    <xf numFmtId="3" fontId="11" fillId="0" borderId="137" xfId="1" applyNumberFormat="1" applyFont="1" applyBorder="1" applyAlignment="1">
      <alignment horizontal="right" vertical="center" wrapText="1"/>
    </xf>
    <xf numFmtId="0" fontId="58" fillId="0" borderId="51" xfId="1519" applyFont="1" applyFill="1" applyBorder="1" applyAlignment="1">
      <alignment vertical="center"/>
    </xf>
    <xf numFmtId="0" fontId="58" fillId="0" borderId="30" xfId="1519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38" xfId="1483" applyNumberFormat="1" applyFont="1" applyFill="1" applyBorder="1" applyAlignment="1">
      <alignment horizontal="right" vertical="center" wrapText="1"/>
    </xf>
    <xf numFmtId="203" fontId="32" fillId="0" borderId="69" xfId="2287" applyNumberFormat="1" applyFont="1" applyBorder="1">
      <alignment horizontal="right" vertical="center"/>
    </xf>
    <xf numFmtId="203" fontId="32" fillId="0" borderId="61" xfId="2287" applyNumberFormat="1" applyFont="1" applyBorder="1">
      <alignment horizontal="right" vertical="center"/>
    </xf>
    <xf numFmtId="0" fontId="0" fillId="0" borderId="0" xfId="0" applyBorder="1"/>
    <xf numFmtId="0" fontId="58" fillId="106" borderId="40" xfId="0" applyFont="1" applyFill="1" applyBorder="1" applyAlignment="1">
      <alignment horizontal="left" vertical="center"/>
    </xf>
    <xf numFmtId="204" fontId="11" fillId="0" borderId="1" xfId="1518" applyNumberFormat="1" applyFont="1" applyBorder="1" applyAlignment="1">
      <alignment vertical="center" wrapText="1"/>
    </xf>
    <xf numFmtId="204" fontId="11" fillId="0" borderId="44" xfId="1518" applyNumberFormat="1" applyFont="1" applyBorder="1" applyAlignment="1">
      <alignment vertical="center" wrapText="1"/>
    </xf>
    <xf numFmtId="3" fontId="58" fillId="74" borderId="139" xfId="1483" applyNumberFormat="1" applyFont="1" applyFill="1" applyBorder="1" applyAlignment="1">
      <alignment horizontal="right" vertical="center" wrapText="1"/>
    </xf>
    <xf numFmtId="186" fontId="75" fillId="0" borderId="44" xfId="1356" applyNumberFormat="1" applyFont="1" applyBorder="1" applyAlignment="1">
      <alignment horizontal="center" vertical="center"/>
    </xf>
    <xf numFmtId="186" fontId="75" fillId="0" borderId="1" xfId="1356" applyNumberFormat="1" applyFont="1" applyBorder="1" applyAlignment="1">
      <alignment horizontal="center" vertical="center"/>
    </xf>
    <xf numFmtId="0" fontId="128" fillId="109" borderId="142" xfId="0" applyFont="1" applyFill="1" applyBorder="1" applyAlignment="1">
      <alignment horizontal="center" vertical="center" wrapText="1"/>
    </xf>
    <xf numFmtId="0" fontId="128" fillId="109" borderId="143" xfId="0" applyFont="1" applyFill="1" applyBorder="1" applyAlignment="1">
      <alignment horizontal="center" vertical="center" wrapText="1"/>
    </xf>
    <xf numFmtId="0" fontId="124" fillId="0" borderId="141" xfId="0" applyFont="1" applyBorder="1" applyAlignment="1">
      <alignment horizontal="left" vertical="center"/>
    </xf>
    <xf numFmtId="0" fontId="124" fillId="0" borderId="143" xfId="0" applyFont="1" applyBorder="1" applyAlignment="1">
      <alignment horizontal="center" vertical="center"/>
    </xf>
    <xf numFmtId="10" fontId="124" fillId="0" borderId="143" xfId="0" applyNumberFormat="1" applyFont="1" applyBorder="1" applyAlignment="1">
      <alignment horizontal="center" vertical="center"/>
    </xf>
    <xf numFmtId="0" fontId="128" fillId="0" borderId="144" xfId="0" applyFont="1" applyBorder="1" applyAlignment="1">
      <alignment horizontal="left" vertical="center"/>
    </xf>
    <xf numFmtId="0" fontId="124" fillId="0" borderId="145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5" fillId="0" borderId="48" xfId="1374" applyNumberFormat="1" applyFont="1" applyFill="1" applyBorder="1" applyAlignment="1">
      <alignment horizontal="right" vertical="center"/>
    </xf>
    <xf numFmtId="3" fontId="75" fillId="0" borderId="43" xfId="1374" applyNumberFormat="1" applyFont="1" applyFill="1" applyBorder="1" applyAlignment="1">
      <alignment horizontal="right" vertical="center"/>
    </xf>
    <xf numFmtId="3" fontId="91" fillId="0" borderId="42" xfId="1540" applyNumberFormat="1" applyFont="1" applyBorder="1" applyAlignment="1">
      <alignment horizontal="center" vertical="center"/>
    </xf>
    <xf numFmtId="0" fontId="91" fillId="0" borderId="48" xfId="1540" applyFont="1" applyBorder="1" applyAlignment="1">
      <alignment horizontal="center" vertical="center" wrapText="1"/>
    </xf>
    <xf numFmtId="0" fontId="121" fillId="0" borderId="0" xfId="0" applyFont="1" applyAlignment="1">
      <alignment horizontal="center"/>
    </xf>
    <xf numFmtId="3" fontId="0" fillId="0" borderId="0" xfId="0" applyNumberFormat="1" applyFill="1"/>
    <xf numFmtId="0" fontId="11" fillId="0" borderId="146" xfId="0" applyFont="1" applyBorder="1" applyAlignment="1">
      <alignment horizontal="justify" vertical="center" wrapText="1"/>
    </xf>
    <xf numFmtId="0" fontId="11" fillId="0" borderId="48" xfId="0" applyFont="1" applyBorder="1" applyAlignment="1">
      <alignment horizontal="justify" vertical="center" wrapText="1"/>
    </xf>
    <xf numFmtId="0" fontId="11" fillId="0" borderId="43" xfId="0" applyFont="1" applyBorder="1" applyAlignment="1">
      <alignment horizontal="justify" vertical="center" wrapText="1"/>
    </xf>
    <xf numFmtId="3" fontId="58" fillId="73" borderId="47" xfId="0" applyNumberFormat="1" applyFont="1" applyFill="1" applyBorder="1" applyAlignment="1">
      <alignment horizontal="right" vertical="center" wrapText="1"/>
    </xf>
    <xf numFmtId="3" fontId="58" fillId="73" borderId="36" xfId="0" applyNumberFormat="1" applyFont="1" applyFill="1" applyBorder="1" applyAlignment="1">
      <alignment horizontal="right" vertical="center" wrapText="1"/>
    </xf>
    <xf numFmtId="3" fontId="11" fillId="0" borderId="52" xfId="1610" applyNumberFormat="1" applyFont="1" applyBorder="1" applyAlignment="1">
      <alignment horizontal="right" vertical="center" wrapText="1"/>
    </xf>
    <xf numFmtId="3" fontId="11" fillId="0" borderId="52" xfId="0" applyNumberFormat="1" applyFont="1" applyBorder="1" applyAlignment="1">
      <alignment horizontal="right" vertical="center" wrapText="1"/>
    </xf>
    <xf numFmtId="0" fontId="75" fillId="0" borderId="29" xfId="0" applyFont="1" applyBorder="1" applyAlignment="1">
      <alignment horizontal="left" vertical="center"/>
    </xf>
    <xf numFmtId="0" fontId="58" fillId="0" borderId="0" xfId="1518" applyFont="1" applyAlignment="1">
      <alignment horizontal="center"/>
    </xf>
    <xf numFmtId="183" fontId="58" fillId="106" borderId="46" xfId="1540" applyNumberFormat="1" applyFont="1" applyFill="1" applyBorder="1" applyAlignment="1">
      <alignment horizontal="center" vertical="center" wrapText="1"/>
    </xf>
    <xf numFmtId="171" fontId="82" fillId="106" borderId="106" xfId="0" applyNumberFormat="1" applyFont="1" applyFill="1" applyBorder="1" applyAlignment="1">
      <alignment horizontal="center" vertical="center" wrapText="1"/>
    </xf>
    <xf numFmtId="171" fontId="82" fillId="106" borderId="107" xfId="0" applyNumberFormat="1" applyFont="1" applyFill="1" applyBorder="1" applyAlignment="1">
      <alignment horizontal="center" vertical="center" wrapText="1"/>
    </xf>
    <xf numFmtId="171" fontId="82" fillId="106" borderId="100" xfId="0" applyNumberFormat="1" applyFont="1" applyFill="1" applyBorder="1" applyAlignment="1">
      <alignment horizontal="center" vertical="center" wrapText="1"/>
    </xf>
    <xf numFmtId="171" fontId="82" fillId="106" borderId="109" xfId="0" applyNumberFormat="1" applyFont="1" applyFill="1" applyBorder="1" applyAlignment="1">
      <alignment horizontal="center" vertical="center" wrapText="1"/>
    </xf>
    <xf numFmtId="0" fontId="83" fillId="0" borderId="1" xfId="0" applyFont="1" applyFill="1" applyBorder="1" applyAlignment="1">
      <alignment vertical="center" wrapText="1"/>
    </xf>
    <xf numFmtId="0" fontId="83" fillId="0" borderId="1" xfId="0" applyFont="1" applyBorder="1" applyAlignment="1">
      <alignment vertical="center" wrapText="1"/>
    </xf>
    <xf numFmtId="0" fontId="83" fillId="0" borderId="1" xfId="0" applyFont="1" applyBorder="1" applyAlignment="1">
      <alignment horizontal="left" vertical="center" wrapText="1"/>
    </xf>
    <xf numFmtId="3" fontId="83" fillId="0" borderId="1" xfId="0" applyNumberFormat="1" applyFont="1" applyFill="1" applyBorder="1" applyAlignment="1">
      <alignment vertical="center" wrapText="1"/>
    </xf>
    <xf numFmtId="3" fontId="83" fillId="0" borderId="30" xfId="0" applyNumberFormat="1" applyFont="1" applyFill="1" applyBorder="1" applyAlignment="1">
      <alignment vertical="center" wrapText="1"/>
    </xf>
    <xf numFmtId="0" fontId="82" fillId="73" borderId="34" xfId="0" applyFont="1" applyFill="1" applyBorder="1" applyAlignment="1">
      <alignment horizontal="left" vertical="center"/>
    </xf>
    <xf numFmtId="0" fontId="82" fillId="73" borderId="44" xfId="0" applyFont="1" applyFill="1" applyBorder="1" applyAlignment="1">
      <alignment horizontal="center" vertical="center" wrapText="1"/>
    </xf>
    <xf numFmtId="0" fontId="82" fillId="73" borderId="75" xfId="0" applyFont="1" applyFill="1" applyBorder="1" applyAlignment="1">
      <alignment horizontal="center" vertical="center" wrapText="1"/>
    </xf>
    <xf numFmtId="3" fontId="82" fillId="73" borderId="75" xfId="0" applyNumberFormat="1" applyFont="1" applyFill="1" applyBorder="1" applyAlignment="1">
      <alignment horizontal="right" vertical="center" wrapText="1"/>
    </xf>
    <xf numFmtId="3" fontId="82" fillId="73" borderId="31" xfId="0" applyNumberFormat="1" applyFont="1" applyFill="1" applyBorder="1" applyAlignment="1">
      <alignment horizontal="right" vertical="center" wrapText="1"/>
    </xf>
    <xf numFmtId="0" fontId="75" fillId="0" borderId="0" xfId="0" applyFont="1" applyFill="1"/>
    <xf numFmtId="17" fontId="58" fillId="106" borderId="39" xfId="1540" applyNumberFormat="1" applyFont="1" applyFill="1" applyBorder="1" applyAlignment="1">
      <alignment horizontal="center" vertical="center"/>
    </xf>
    <xf numFmtId="3" fontId="124" fillId="0" borderId="39" xfId="0" applyNumberFormat="1" applyFont="1" applyBorder="1" applyAlignment="1">
      <alignment horizontal="right" vertical="center"/>
    </xf>
    <xf numFmtId="3" fontId="11" fillId="109" borderId="134" xfId="1540" applyNumberFormat="1" applyFont="1" applyFill="1" applyBorder="1" applyAlignment="1">
      <alignment horizontal="right" vertical="center"/>
    </xf>
    <xf numFmtId="0" fontId="124" fillId="0" borderId="39" xfId="0" applyFont="1" applyBorder="1" applyAlignment="1">
      <alignment horizontal="right" vertical="center"/>
    </xf>
    <xf numFmtId="3" fontId="58" fillId="109" borderId="147" xfId="1540" applyNumberFormat="1" applyFont="1" applyFill="1" applyBorder="1" applyAlignment="1">
      <alignment vertical="center"/>
    </xf>
    <xf numFmtId="3" fontId="58" fillId="73" borderId="148" xfId="1540" applyNumberFormat="1" applyFont="1" applyFill="1" applyBorder="1" applyAlignment="1">
      <alignment vertical="center"/>
    </xf>
    <xf numFmtId="9" fontId="79" fillId="0" borderId="0" xfId="1610" applyFont="1"/>
    <xf numFmtId="1" fontId="79" fillId="0" borderId="0" xfId="0" applyNumberFormat="1" applyFont="1"/>
    <xf numFmtId="3" fontId="11" fillId="0" borderId="0" xfId="0" applyNumberFormat="1" applyFont="1" applyAlignment="1">
      <alignment horizontal="center"/>
    </xf>
    <xf numFmtId="10" fontId="91" fillId="0" borderId="39" xfId="2759" applyNumberFormat="1" applyFont="1" applyBorder="1" applyAlignment="1">
      <alignment horizontal="center" vertical="center"/>
    </xf>
    <xf numFmtId="10" fontId="83" fillId="0" borderId="39" xfId="2759" applyNumberFormat="1" applyFont="1" applyBorder="1" applyAlignment="1">
      <alignment horizontal="center" vertical="center"/>
    </xf>
    <xf numFmtId="3" fontId="11" fillId="0" borderId="1" xfId="2759" applyNumberFormat="1" applyFont="1" applyBorder="1" applyAlignment="1">
      <alignment horizontal="right" vertical="center" wrapText="1"/>
    </xf>
    <xf numFmtId="3" fontId="11" fillId="0" borderId="115" xfId="2759" applyNumberFormat="1" applyFont="1" applyBorder="1" applyAlignment="1">
      <alignment horizontal="right" vertical="center" wrapText="1"/>
    </xf>
    <xf numFmtId="3" fontId="58" fillId="0" borderId="1" xfId="2759" applyNumberFormat="1" applyFont="1" applyBorder="1" applyAlignment="1">
      <alignment horizontal="right" vertical="center" wrapText="1"/>
    </xf>
    <xf numFmtId="3" fontId="58" fillId="0" borderId="115" xfId="2759" applyNumberFormat="1" applyFont="1" applyBorder="1" applyAlignment="1">
      <alignment horizontal="right" vertical="center" wrapText="1"/>
    </xf>
    <xf numFmtId="3" fontId="11" fillId="0" borderId="117" xfId="2759" applyNumberFormat="1" applyFont="1" applyBorder="1" applyAlignment="1">
      <alignment horizontal="right" vertical="center" wrapText="1"/>
    </xf>
    <xf numFmtId="3" fontId="11" fillId="0" borderId="118" xfId="2759" applyNumberFormat="1" applyFont="1" applyBorder="1" applyAlignment="1">
      <alignment horizontal="right" vertical="center" wrapText="1"/>
    </xf>
    <xf numFmtId="0" fontId="58" fillId="111" borderId="0" xfId="0" applyFont="1" applyFill="1"/>
    <xf numFmtId="3" fontId="58" fillId="111" borderId="0" xfId="0" applyNumberFormat="1" applyFont="1" applyFill="1"/>
    <xf numFmtId="3" fontId="58" fillId="73" borderId="138" xfId="0" applyNumberFormat="1" applyFont="1" applyFill="1" applyBorder="1" applyAlignment="1">
      <alignment horizontal="right" vertical="center" wrapText="1"/>
    </xf>
    <xf numFmtId="3" fontId="11" fillId="0" borderId="47" xfId="1483" applyNumberFormat="1" applyFont="1" applyFill="1" applyBorder="1" applyAlignment="1">
      <alignment vertical="center"/>
    </xf>
    <xf numFmtId="3" fontId="11" fillId="0" borderId="36" xfId="1483" applyNumberFormat="1" applyFont="1" applyFill="1" applyBorder="1" applyAlignment="1">
      <alignment vertical="center"/>
    </xf>
    <xf numFmtId="0" fontId="83" fillId="0" borderId="29" xfId="0" applyFont="1" applyBorder="1" applyAlignment="1">
      <alignment horizontal="center" vertical="center" wrapText="1"/>
    </xf>
    <xf numFmtId="0" fontId="11" fillId="0" borderId="1" xfId="1540" applyFont="1" applyBorder="1" applyAlignment="1">
      <alignment vertical="center" wrapText="1"/>
    </xf>
    <xf numFmtId="3" fontId="84" fillId="106" borderId="59" xfId="0" applyNumberFormat="1" applyFont="1" applyFill="1" applyBorder="1" applyAlignment="1">
      <alignment vertical="center"/>
    </xf>
    <xf numFmtId="0" fontId="11" fillId="0" borderId="102" xfId="1520" applyFont="1" applyBorder="1" applyAlignment="1">
      <alignment horizontal="justify" vertical="center" wrapText="1"/>
    </xf>
    <xf numFmtId="10" fontId="124" fillId="0" borderId="96" xfId="1520" applyNumberFormat="1" applyFont="1" applyBorder="1" applyAlignment="1">
      <alignment vertical="center"/>
    </xf>
    <xf numFmtId="10" fontId="124" fillId="0" borderId="97" xfId="1520" applyNumberFormat="1" applyFont="1" applyBorder="1" applyAlignment="1">
      <alignment vertical="center"/>
    </xf>
    <xf numFmtId="3" fontId="11" fillId="107" borderId="26" xfId="1356" applyNumberFormat="1" applyFont="1" applyFill="1" applyBorder="1" applyAlignment="1">
      <alignment horizontal="center" vertical="center" wrapText="1"/>
    </xf>
    <xf numFmtId="0" fontId="11" fillId="0" borderId="152" xfId="0" applyFont="1" applyBorder="1" applyAlignment="1">
      <alignment horizontal="center" vertical="center" wrapText="1"/>
    </xf>
    <xf numFmtId="3" fontId="11" fillId="69" borderId="154" xfId="0" applyNumberFormat="1" applyFont="1" applyFill="1" applyBorder="1" applyAlignment="1">
      <alignment horizontal="center" vertical="center" wrapText="1"/>
    </xf>
    <xf numFmtId="171" fontId="58" fillId="110" borderId="106" xfId="1520" applyNumberFormat="1" applyFont="1" applyFill="1" applyBorder="1" applyAlignment="1">
      <alignment horizontal="center" vertical="center" wrapText="1"/>
    </xf>
    <xf numFmtId="171" fontId="58" fillId="110" borderId="107" xfId="1520" applyNumberFormat="1" applyFont="1" applyFill="1" applyBorder="1" applyAlignment="1">
      <alignment horizontal="center" vertical="center" wrapText="1"/>
    </xf>
    <xf numFmtId="0" fontId="58" fillId="110" borderId="100" xfId="1520" applyFont="1" applyFill="1" applyBorder="1" applyAlignment="1">
      <alignment horizontal="center" vertical="top" wrapText="1"/>
    </xf>
    <xf numFmtId="0" fontId="58" fillId="110" borderId="109" xfId="1520" applyFont="1" applyFill="1" applyBorder="1" applyAlignment="1">
      <alignment horizontal="center" vertical="top" wrapText="1"/>
    </xf>
    <xf numFmtId="3" fontId="58" fillId="0" borderId="96" xfId="1520" applyNumberFormat="1" applyFont="1" applyBorder="1" applyAlignment="1">
      <alignment horizontal="right" vertical="center" wrapText="1"/>
    </xf>
    <xf numFmtId="3" fontId="58" fillId="0" borderId="97" xfId="1520" applyNumberFormat="1" applyFont="1" applyBorder="1" applyAlignment="1">
      <alignment horizontal="right" vertical="center" wrapText="1"/>
    </xf>
    <xf numFmtId="3" fontId="11" fillId="0" borderId="96" xfId="1520" applyNumberFormat="1" applyFont="1" applyBorder="1" applyAlignment="1">
      <alignment horizontal="right" vertical="center" wrapText="1"/>
    </xf>
    <xf numFmtId="3" fontId="11" fillId="0" borderId="97" xfId="1520" applyNumberFormat="1" applyFont="1" applyBorder="1" applyAlignment="1">
      <alignment horizontal="right" vertical="center" wrapText="1"/>
    </xf>
    <xf numFmtId="3" fontId="58" fillId="110" borderId="125" xfId="1520" applyNumberFormat="1" applyFont="1" applyFill="1" applyBorder="1" applyAlignment="1">
      <alignment horizontal="right" vertical="center" wrapText="1"/>
    </xf>
    <xf numFmtId="0" fontId="124" fillId="0" borderId="0" xfId="1520" applyFont="1"/>
    <xf numFmtId="3" fontId="124" fillId="0" borderId="0" xfId="1520" applyNumberFormat="1" applyFont="1"/>
    <xf numFmtId="3" fontId="81" fillId="0" borderId="39" xfId="0" applyNumberFormat="1" applyFont="1" applyFill="1" applyBorder="1" applyAlignment="1">
      <alignment vertical="center"/>
    </xf>
    <xf numFmtId="9" fontId="79" fillId="0" borderId="0" xfId="0" applyNumberFormat="1" applyFont="1"/>
    <xf numFmtId="3" fontId="11" fillId="0" borderId="30" xfId="1483" applyNumberFormat="1" applyFont="1" applyFill="1" applyBorder="1" applyAlignment="1">
      <alignment horizontal="right" vertical="center" wrapText="1"/>
    </xf>
    <xf numFmtId="178" fontId="58" fillId="73" borderId="31" xfId="0" applyNumberFormat="1" applyFont="1" applyFill="1" applyBorder="1" applyAlignment="1">
      <alignment vertical="center"/>
    </xf>
    <xf numFmtId="3" fontId="11" fillId="0" borderId="80" xfId="0" applyNumberFormat="1" applyFont="1" applyBorder="1" applyAlignment="1">
      <alignment horizontal="right" vertical="center"/>
    </xf>
    <xf numFmtId="0" fontId="83" fillId="0" borderId="0" xfId="1519" applyFont="1" applyAlignment="1"/>
    <xf numFmtId="171" fontId="82" fillId="73" borderId="46" xfId="1519" applyNumberFormat="1" applyFont="1" applyFill="1" applyBorder="1" applyAlignment="1">
      <alignment horizontal="center" vertical="center"/>
    </xf>
    <xf numFmtId="3" fontId="83" fillId="0" borderId="1" xfId="1519" applyNumberFormat="1" applyFont="1" applyFill="1" applyBorder="1" applyAlignment="1">
      <alignment vertical="center"/>
    </xf>
    <xf numFmtId="3" fontId="83" fillId="0" borderId="30" xfId="1519" applyNumberFormat="1" applyFont="1" applyFill="1" applyBorder="1" applyAlignment="1">
      <alignment vertical="center"/>
    </xf>
    <xf numFmtId="3" fontId="82" fillId="73" borderId="1" xfId="1519" applyNumberFormat="1" applyFont="1" applyFill="1" applyBorder="1" applyAlignment="1">
      <alignment vertical="center"/>
    </xf>
    <xf numFmtId="3" fontId="83" fillId="0" borderId="1" xfId="1519" applyNumberFormat="1" applyFont="1" applyFill="1" applyBorder="1" applyAlignment="1">
      <alignment horizontal="center" vertical="center"/>
    </xf>
    <xf numFmtId="170" fontId="83" fillId="0" borderId="1" xfId="1519" applyNumberFormat="1" applyFont="1" applyFill="1" applyBorder="1" applyAlignment="1">
      <alignment vertical="center"/>
    </xf>
    <xf numFmtId="170" fontId="82" fillId="73" borderId="44" xfId="1519" applyNumberFormat="1" applyFont="1" applyFill="1" applyBorder="1" applyAlignment="1">
      <alignment vertical="center"/>
    </xf>
    <xf numFmtId="170" fontId="82" fillId="0" borderId="37" xfId="1519" applyNumberFormat="1" applyFont="1" applyFill="1" applyBorder="1" applyAlignment="1">
      <alignment horizontal="center" vertical="center"/>
    </xf>
    <xf numFmtId="170" fontId="82" fillId="0" borderId="151" xfId="1519" applyNumberFormat="1" applyFont="1" applyFill="1" applyBorder="1" applyAlignment="1">
      <alignment horizontal="center" vertical="center"/>
    </xf>
    <xf numFmtId="0" fontId="82" fillId="73" borderId="47" xfId="1535" applyFont="1" applyFill="1" applyBorder="1" applyAlignment="1">
      <alignment horizontal="center" vertical="top"/>
    </xf>
    <xf numFmtId="0" fontId="82" fillId="0" borderId="1" xfId="1535" applyFont="1" applyFill="1" applyBorder="1" applyAlignment="1">
      <alignment horizontal="center" vertical="center"/>
    </xf>
    <xf numFmtId="3" fontId="82" fillId="69" borderId="1" xfId="1519" applyNumberFormat="1" applyFont="1" applyFill="1" applyBorder="1" applyAlignment="1">
      <alignment vertical="center"/>
    </xf>
    <xf numFmtId="0" fontId="82" fillId="0" borderId="1" xfId="1519" applyFont="1" applyFill="1" applyBorder="1" applyAlignment="1">
      <alignment horizontal="left" vertical="center"/>
    </xf>
    <xf numFmtId="3" fontId="83" fillId="0" borderId="0" xfId="1519" applyNumberFormat="1" applyFont="1" applyAlignment="1"/>
    <xf numFmtId="9" fontId="77" fillId="0" borderId="0" xfId="1610" applyFont="1"/>
    <xf numFmtId="3" fontId="11" fillId="0" borderId="1" xfId="1542" applyNumberFormat="1" applyFont="1" applyFill="1" applyBorder="1" applyAlignment="1">
      <alignment vertical="center"/>
    </xf>
    <xf numFmtId="3" fontId="11" fillId="0" borderId="30" xfId="1542" applyNumberFormat="1" applyFont="1" applyFill="1" applyBorder="1" applyAlignment="1">
      <alignment vertical="center"/>
    </xf>
    <xf numFmtId="0" fontId="83" fillId="0" borderId="0" xfId="1519" applyFont="1" applyBorder="1" applyAlignment="1"/>
    <xf numFmtId="170" fontId="82" fillId="73" borderId="31" xfId="1519" applyNumberFormat="1" applyFont="1" applyFill="1" applyBorder="1" applyAlignment="1">
      <alignment vertical="center"/>
    </xf>
    <xf numFmtId="3" fontId="58" fillId="73" borderId="139" xfId="0" applyNumberFormat="1" applyFont="1" applyFill="1" applyBorder="1" applyAlignment="1">
      <alignment horizontal="right" vertical="center" wrapText="1"/>
    </xf>
    <xf numFmtId="171" fontId="58" fillId="73" borderId="78" xfId="1" applyNumberFormat="1" applyFont="1" applyFill="1" applyBorder="1" applyAlignment="1">
      <alignment horizontal="center" vertical="center" wrapText="1"/>
    </xf>
    <xf numFmtId="3" fontId="11" fillId="0" borderId="52" xfId="1546" applyNumberFormat="1" applyFont="1" applyBorder="1" applyAlignment="1">
      <alignment horizontal="right" vertical="center" wrapText="1"/>
    </xf>
    <xf numFmtId="3" fontId="58" fillId="73" borderId="52" xfId="1546" applyNumberFormat="1" applyFont="1" applyFill="1" applyBorder="1" applyAlignment="1">
      <alignment horizontal="right" vertical="center" wrapText="1"/>
    </xf>
    <xf numFmtId="3" fontId="58" fillId="73" borderId="80" xfId="1546" applyNumberFormat="1" applyFont="1" applyFill="1" applyBorder="1" applyAlignment="1">
      <alignment horizontal="right" vertical="center" wrapText="1"/>
    </xf>
    <xf numFmtId="205" fontId="11" fillId="69" borderId="153" xfId="0" applyNumberFormat="1" applyFont="1" applyFill="1" applyBorder="1" applyAlignment="1">
      <alignment horizontal="center" vertical="center" wrapText="1"/>
    </xf>
    <xf numFmtId="0" fontId="81" fillId="0" borderId="56" xfId="1474" applyFont="1" applyBorder="1" applyAlignment="1">
      <alignment vertical="center" wrapText="1"/>
    </xf>
    <xf numFmtId="0" fontId="81" fillId="0" borderId="62" xfId="1474" applyFont="1" applyBorder="1" applyAlignment="1">
      <alignment vertical="center" wrapText="1"/>
    </xf>
    <xf numFmtId="3" fontId="83" fillId="0" borderId="62" xfId="1474" applyNumberFormat="1" applyFont="1" applyFill="1" applyBorder="1" applyAlignment="1">
      <alignment vertical="center"/>
    </xf>
    <xf numFmtId="3" fontId="83" fillId="0" borderId="57" xfId="1474" applyNumberFormat="1" applyFont="1" applyFill="1" applyBorder="1" applyAlignment="1">
      <alignment vertical="center"/>
    </xf>
    <xf numFmtId="0" fontId="81" fillId="0" borderId="58" xfId="1474" applyFont="1" applyBorder="1" applyAlignment="1">
      <alignment vertical="center" wrapText="1"/>
    </xf>
    <xf numFmtId="0" fontId="81" fillId="0" borderId="39" xfId="1474" applyFont="1" applyBorder="1" applyAlignment="1">
      <alignment vertical="center" wrapText="1"/>
    </xf>
    <xf numFmtId="0" fontId="83" fillId="0" borderId="39" xfId="0" applyFont="1" applyBorder="1" applyAlignment="1">
      <alignment horizontal="left" vertical="center" wrapText="1"/>
    </xf>
    <xf numFmtId="0" fontId="83" fillId="0" borderId="39" xfId="1474" applyFont="1" applyBorder="1" applyAlignment="1">
      <alignment vertical="center" wrapText="1"/>
    </xf>
    <xf numFmtId="3" fontId="83" fillId="0" borderId="39" xfId="1474" applyNumberFormat="1" applyFont="1" applyFill="1" applyBorder="1" applyAlignment="1">
      <alignment vertical="center"/>
    </xf>
    <xf numFmtId="3" fontId="83" fillId="0" borderId="59" xfId="1474" applyNumberFormat="1" applyFont="1" applyFill="1" applyBorder="1" applyAlignment="1">
      <alignment vertical="center"/>
    </xf>
    <xf numFmtId="171" fontId="58" fillId="74" borderId="40" xfId="1" applyNumberFormat="1" applyFont="1" applyFill="1" applyBorder="1" applyAlignment="1">
      <alignment horizontal="center" vertical="center" wrapText="1"/>
    </xf>
    <xf numFmtId="171" fontId="58" fillId="74" borderId="35" xfId="1" applyNumberFormat="1" applyFont="1" applyFill="1" applyBorder="1" applyAlignment="1">
      <alignment horizontal="center" vertical="center" wrapText="1"/>
    </xf>
    <xf numFmtId="0" fontId="58" fillId="74" borderId="34" xfId="1" applyFont="1" applyFill="1" applyBorder="1" applyAlignment="1">
      <alignment horizontal="center" vertical="center" wrapText="1"/>
    </xf>
    <xf numFmtId="0" fontId="58" fillId="74" borderId="31" xfId="1" applyFont="1" applyFill="1" applyBorder="1" applyAlignment="1">
      <alignment horizontal="center" vertical="top" wrapText="1"/>
    </xf>
    <xf numFmtId="3" fontId="11" fillId="0" borderId="1" xfId="2759" applyNumberFormat="1" applyFont="1" applyFill="1" applyBorder="1" applyAlignment="1">
      <alignment horizontal="right" vertical="center" wrapText="1"/>
    </xf>
    <xf numFmtId="3" fontId="11" fillId="0" borderId="115" xfId="2759" applyNumberFormat="1" applyFont="1" applyFill="1" applyBorder="1" applyAlignment="1">
      <alignment horizontal="right" vertical="center" wrapText="1"/>
    </xf>
    <xf numFmtId="3" fontId="11" fillId="0" borderId="0" xfId="1519" applyNumberFormat="1" applyFont="1" applyAlignment="1"/>
    <xf numFmtId="0" fontId="121" fillId="0" borderId="0" xfId="0" applyFont="1" applyAlignment="1">
      <alignment horizontal="center"/>
    </xf>
    <xf numFmtId="3" fontId="58" fillId="106" borderId="1" xfId="2759" applyNumberFormat="1" applyFont="1" applyFill="1" applyBorder="1" applyAlignment="1">
      <alignment horizontal="right" vertical="center" wrapText="1"/>
    </xf>
    <xf numFmtId="3" fontId="58" fillId="106" borderId="115" xfId="2759" applyNumberFormat="1" applyFont="1" applyFill="1" applyBorder="1" applyAlignment="1">
      <alignment horizontal="right" vertical="center" wrapText="1"/>
    </xf>
    <xf numFmtId="3" fontId="58" fillId="109" borderId="44" xfId="0" applyNumberFormat="1" applyFont="1" applyFill="1" applyBorder="1" applyAlignment="1">
      <alignment horizontal="right" vertical="center"/>
    </xf>
    <xf numFmtId="0" fontId="84" fillId="0" borderId="0" xfId="0" applyFont="1" applyFill="1" applyAlignment="1">
      <alignment vertical="center" wrapText="1"/>
    </xf>
    <xf numFmtId="3" fontId="81" fillId="0" borderId="0" xfId="0" applyNumberFormat="1" applyFont="1" applyFill="1" applyAlignment="1">
      <alignment vertical="center"/>
    </xf>
    <xf numFmtId="0" fontId="81" fillId="0" borderId="0" xfId="0" applyFont="1" applyAlignment="1">
      <alignment vertical="center" wrapText="1"/>
    </xf>
    <xf numFmtId="3" fontId="92" fillId="0" borderId="65" xfId="0" applyNumberFormat="1" applyFont="1" applyFill="1" applyBorder="1" applyAlignment="1">
      <alignment horizontal="center" vertical="center"/>
    </xf>
    <xf numFmtId="3" fontId="92" fillId="0" borderId="39" xfId="0" applyNumberFormat="1" applyFont="1" applyFill="1" applyBorder="1" applyAlignment="1">
      <alignment horizontal="center" vertical="center"/>
    </xf>
    <xf numFmtId="171" fontId="91" fillId="0" borderId="65" xfId="1540" applyNumberFormat="1" applyFont="1" applyFill="1" applyBorder="1" applyAlignment="1">
      <alignment horizontal="center" vertical="center"/>
    </xf>
    <xf numFmtId="10" fontId="91" fillId="0" borderId="65" xfId="2759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3" fontId="92" fillId="0" borderId="65" xfId="0" applyNumberFormat="1" applyFont="1" applyBorder="1" applyAlignment="1">
      <alignment vertical="center"/>
    </xf>
    <xf numFmtId="3" fontId="93" fillId="106" borderId="59" xfId="0" applyNumberFormat="1" applyFont="1" applyFill="1" applyBorder="1" applyAlignment="1">
      <alignment vertical="center"/>
    </xf>
    <xf numFmtId="3" fontId="92" fillId="0" borderId="65" xfId="0" applyNumberFormat="1" applyFont="1" applyFill="1" applyBorder="1" applyAlignment="1">
      <alignment vertical="center"/>
    </xf>
    <xf numFmtId="3" fontId="11" fillId="0" borderId="121" xfId="1519" quotePrefix="1" applyNumberFormat="1" applyFont="1" applyFill="1" applyBorder="1" applyAlignment="1">
      <alignment horizontal="center" vertical="center"/>
    </xf>
    <xf numFmtId="3" fontId="11" fillId="0" borderId="52" xfId="1519" applyNumberFormat="1" applyFont="1" applyFill="1" applyBorder="1" applyAlignment="1">
      <alignment vertical="center"/>
    </xf>
    <xf numFmtId="0" fontId="11" fillId="0" borderId="48" xfId="1519" applyFont="1" applyFill="1" applyBorder="1" applyAlignment="1">
      <alignment vertical="center"/>
    </xf>
    <xf numFmtId="3" fontId="11" fillId="0" borderId="47" xfId="1519" applyNumberFormat="1" applyFont="1" applyFill="1" applyBorder="1" applyAlignment="1">
      <alignment vertical="center"/>
    </xf>
    <xf numFmtId="0" fontId="11" fillId="0" borderId="52" xfId="1610" applyNumberFormat="1" applyFont="1" applyBorder="1" applyAlignment="1">
      <alignment horizontal="right" vertical="center"/>
    </xf>
    <xf numFmtId="10" fontId="83" fillId="0" borderId="59" xfId="2759" applyNumberFormat="1" applyFont="1" applyBorder="1" applyAlignment="1">
      <alignment horizontal="center" vertical="center"/>
    </xf>
    <xf numFmtId="9" fontId="11" fillId="0" borderId="39" xfId="1610" applyFont="1" applyBorder="1"/>
    <xf numFmtId="9" fontId="11" fillId="0" borderId="71" xfId="1610" applyFont="1" applyBorder="1"/>
    <xf numFmtId="3" fontId="11" fillId="0" borderId="39" xfId="0" applyNumberFormat="1" applyFont="1" applyBorder="1"/>
    <xf numFmtId="3" fontId="11" fillId="0" borderId="71" xfId="0" applyNumberFormat="1" applyFont="1" applyBorder="1"/>
    <xf numFmtId="0" fontId="58" fillId="106" borderId="26" xfId="0" applyFont="1" applyFill="1" applyBorder="1" applyAlignment="1">
      <alignment horizontal="center" vertical="center"/>
    </xf>
    <xf numFmtId="0" fontId="129" fillId="0" borderId="0" xfId="0" applyFont="1"/>
    <xf numFmtId="0" fontId="81" fillId="0" borderId="64" xfId="0" applyFont="1" applyBorder="1"/>
    <xf numFmtId="0" fontId="81" fillId="0" borderId="169" xfId="0" applyFont="1" applyBorder="1"/>
    <xf numFmtId="0" fontId="58" fillId="0" borderId="29" xfId="1540" applyFont="1" applyFill="1" applyBorder="1" applyAlignment="1">
      <alignment vertical="center" wrapText="1"/>
    </xf>
    <xf numFmtId="3" fontId="11" fillId="0" borderId="1" xfId="1540" applyNumberFormat="1" applyFont="1" applyFill="1" applyBorder="1" applyAlignment="1">
      <alignment horizontal="center" vertical="center"/>
    </xf>
    <xf numFmtId="3" fontId="58" fillId="0" borderId="1" xfId="1540" applyNumberFormat="1" applyFont="1" applyFill="1" applyBorder="1" applyAlignment="1">
      <alignment horizontal="right" vertical="center"/>
    </xf>
    <xf numFmtId="3" fontId="58" fillId="0" borderId="121" xfId="1540" applyNumberFormat="1" applyFont="1" applyFill="1" applyBorder="1" applyAlignment="1">
      <alignment horizontal="right" vertical="center"/>
    </xf>
    <xf numFmtId="17" fontId="58" fillId="73" borderId="26" xfId="0" applyNumberFormat="1" applyFont="1" applyFill="1" applyBorder="1" applyAlignment="1">
      <alignment horizontal="center" wrapText="1"/>
    </xf>
    <xf numFmtId="171" fontId="58" fillId="73" borderId="26" xfId="0" applyNumberFormat="1" applyFont="1" applyFill="1" applyBorder="1" applyAlignment="1">
      <alignment horizontal="center" vertical="center" wrapText="1"/>
    </xf>
    <xf numFmtId="3" fontId="11" fillId="0" borderId="26" xfId="0" applyNumberFormat="1" applyFont="1" applyBorder="1" applyAlignment="1">
      <alignment horizontal="right"/>
    </xf>
    <xf numFmtId="3" fontId="11" fillId="0" borderId="26" xfId="0" applyNumberFormat="1" applyFont="1" applyFill="1" applyBorder="1" applyAlignment="1">
      <alignment horizontal="right"/>
    </xf>
    <xf numFmtId="3" fontId="58" fillId="106" borderId="26" xfId="0" applyNumberFormat="1" applyFont="1" applyFill="1" applyBorder="1" applyAlignment="1">
      <alignment horizontal="right" vertical="center"/>
    </xf>
    <xf numFmtId="171" fontId="82" fillId="73" borderId="55" xfId="1" applyNumberFormat="1" applyFont="1" applyFill="1" applyBorder="1" applyAlignment="1">
      <alignment horizontal="center" vertical="center" wrapText="1"/>
    </xf>
    <xf numFmtId="3" fontId="11" fillId="0" borderId="47" xfId="1483" applyNumberFormat="1" applyFont="1" applyFill="1" applyBorder="1" applyAlignment="1">
      <alignment horizontal="right" vertical="center" wrapText="1"/>
    </xf>
    <xf numFmtId="3" fontId="11" fillId="0" borderId="36" xfId="1483" applyNumberFormat="1" applyFont="1" applyFill="1" applyBorder="1" applyAlignment="1">
      <alignment horizontal="right" vertical="center" wrapText="1"/>
    </xf>
    <xf numFmtId="0" fontId="58" fillId="106" borderId="138" xfId="0" applyFont="1" applyFill="1" applyBorder="1" applyAlignment="1">
      <alignment horizontal="center" vertical="top" wrapText="1"/>
    </xf>
    <xf numFmtId="0" fontId="58" fillId="106" borderId="139" xfId="0" applyFont="1" applyFill="1" applyBorder="1" applyAlignment="1">
      <alignment horizontal="center" vertical="top" wrapText="1"/>
    </xf>
    <xf numFmtId="0" fontId="11" fillId="0" borderId="47" xfId="1519" applyFont="1" applyFill="1" applyBorder="1" applyAlignment="1">
      <alignment horizontal="center" vertical="center"/>
    </xf>
    <xf numFmtId="3" fontId="83" fillId="0" borderId="47" xfId="1519" applyNumberFormat="1" applyFont="1" applyFill="1" applyBorder="1" applyAlignment="1">
      <alignment vertical="center"/>
    </xf>
    <xf numFmtId="3" fontId="83" fillId="0" borderId="36" xfId="1519" applyNumberFormat="1" applyFont="1" applyFill="1" applyBorder="1" applyAlignment="1">
      <alignment vertical="center"/>
    </xf>
    <xf numFmtId="171" fontId="82" fillId="73" borderId="78" xfId="1" applyNumberFormat="1" applyFont="1" applyFill="1" applyBorder="1" applyAlignment="1">
      <alignment horizontal="center" vertical="center" wrapText="1"/>
    </xf>
    <xf numFmtId="3" fontId="82" fillId="73" borderId="138" xfId="1519" applyNumberFormat="1" applyFont="1" applyFill="1" applyBorder="1" applyAlignment="1">
      <alignment horizontal="center" vertical="top"/>
    </xf>
    <xf numFmtId="3" fontId="82" fillId="73" borderId="139" xfId="1519" applyNumberFormat="1" applyFont="1" applyFill="1" applyBorder="1" applyAlignment="1">
      <alignment horizontal="center" vertical="top"/>
    </xf>
    <xf numFmtId="3" fontId="83" fillId="0" borderId="48" xfId="1519" applyNumberFormat="1" applyFont="1" applyFill="1" applyBorder="1" applyAlignment="1">
      <alignment vertical="center"/>
    </xf>
    <xf numFmtId="3" fontId="83" fillId="0" borderId="51" xfId="1519" applyNumberFormat="1" applyFont="1" applyFill="1" applyBorder="1" applyAlignment="1">
      <alignment vertical="center"/>
    </xf>
    <xf numFmtId="170" fontId="82" fillId="73" borderId="53" xfId="1519" applyNumberFormat="1" applyFont="1" applyFill="1" applyBorder="1" applyAlignment="1">
      <alignment vertical="center"/>
    </xf>
    <xf numFmtId="4" fontId="83" fillId="0" borderId="51" xfId="1519" applyNumberFormat="1" applyFont="1" applyFill="1" applyBorder="1" applyAlignment="1">
      <alignment vertical="center"/>
    </xf>
    <xf numFmtId="3" fontId="11" fillId="0" borderId="44" xfId="0" applyNumberFormat="1" applyFont="1" applyFill="1" applyBorder="1" applyAlignment="1">
      <alignment horizontal="right" vertical="center" wrapText="1"/>
    </xf>
    <xf numFmtId="3" fontId="11" fillId="0" borderId="31" xfId="0" applyNumberFormat="1" applyFont="1" applyFill="1" applyBorder="1" applyAlignment="1">
      <alignment horizontal="right" vertical="center" wrapText="1"/>
    </xf>
    <xf numFmtId="0" fontId="11" fillId="0" borderId="47" xfId="0" applyFont="1" applyFill="1" applyBorder="1" applyAlignment="1">
      <alignment horizontal="justify" vertical="center" wrapText="1"/>
    </xf>
    <xf numFmtId="0" fontId="11" fillId="0" borderId="36" xfId="0" applyFont="1" applyFill="1" applyBorder="1" applyAlignment="1">
      <alignment horizontal="justify" vertical="center" wrapText="1"/>
    </xf>
    <xf numFmtId="0" fontId="58" fillId="73" borderId="138" xfId="1" applyFont="1" applyFill="1" applyBorder="1" applyAlignment="1">
      <alignment horizontal="center" vertical="center" wrapText="1"/>
    </xf>
    <xf numFmtId="0" fontId="58" fillId="73" borderId="139" xfId="1" applyFont="1" applyFill="1" applyBorder="1" applyAlignment="1">
      <alignment horizontal="center" vertical="center" wrapText="1"/>
    </xf>
    <xf numFmtId="3" fontId="58" fillId="73" borderId="30" xfId="1546" applyNumberFormat="1" applyFont="1" applyFill="1" applyBorder="1" applyAlignment="1">
      <alignment horizontal="right" vertical="center" wrapText="1"/>
    </xf>
    <xf numFmtId="3" fontId="11" fillId="0" borderId="47" xfId="1546" applyNumberFormat="1" applyFont="1" applyBorder="1" applyAlignment="1">
      <alignment horizontal="center" vertical="center" wrapText="1"/>
    </xf>
    <xf numFmtId="3" fontId="11" fillId="0" borderId="47" xfId="1546" applyNumberFormat="1" applyFont="1" applyBorder="1" applyAlignment="1">
      <alignment horizontal="right" vertical="center" wrapText="1"/>
    </xf>
    <xf numFmtId="3" fontId="11" fillId="0" borderId="36" xfId="1546" applyNumberFormat="1" applyFont="1" applyBorder="1" applyAlignment="1">
      <alignment horizontal="right" vertical="center" wrapText="1"/>
    </xf>
    <xf numFmtId="0" fontId="58" fillId="73" borderId="138" xfId="1" applyFont="1" applyFill="1" applyBorder="1" applyAlignment="1">
      <alignment horizontal="center" vertical="top" wrapText="1"/>
    </xf>
    <xf numFmtId="0" fontId="58" fillId="73" borderId="171" xfId="1" applyFont="1" applyFill="1" applyBorder="1" applyAlignment="1">
      <alignment horizontal="center" vertical="top" wrapText="1"/>
    </xf>
    <xf numFmtId="0" fontId="11" fillId="0" borderId="1" xfId="1540" applyFont="1" applyFill="1" applyBorder="1" applyAlignment="1">
      <alignment horizontal="center" vertical="center"/>
    </xf>
    <xf numFmtId="3" fontId="11" fillId="0" borderId="52" xfId="1540" applyNumberFormat="1" applyFont="1" applyBorder="1" applyAlignment="1">
      <alignment horizontal="right" vertical="center"/>
    </xf>
    <xf numFmtId="3" fontId="58" fillId="73" borderId="52" xfId="1540" applyNumberFormat="1" applyFont="1" applyFill="1" applyBorder="1" applyAlignment="1">
      <alignment horizontal="right" vertical="center"/>
    </xf>
    <xf numFmtId="3" fontId="79" fillId="0" borderId="0" xfId="1356" applyNumberFormat="1" applyFont="1"/>
    <xf numFmtId="10" fontId="79" fillId="0" borderId="0" xfId="0" applyNumberFormat="1" applyFont="1"/>
    <xf numFmtId="0" fontId="0" fillId="0" borderId="0" xfId="0"/>
    <xf numFmtId="0" fontId="81" fillId="0" borderId="129" xfId="1474" applyFont="1" applyBorder="1" applyAlignment="1">
      <alignment vertical="center" wrapText="1"/>
    </xf>
    <xf numFmtId="0" fontId="81" fillId="0" borderId="72" xfId="1474" applyFont="1" applyBorder="1" applyAlignment="1">
      <alignment vertical="center" wrapText="1"/>
    </xf>
    <xf numFmtId="3" fontId="83" fillId="0" borderId="72" xfId="1474" applyNumberFormat="1" applyFont="1" applyFill="1" applyBorder="1" applyAlignment="1">
      <alignment vertical="center"/>
    </xf>
    <xf numFmtId="3" fontId="83" fillId="0" borderId="73" xfId="1474" applyNumberFormat="1" applyFont="1" applyFill="1" applyBorder="1" applyAlignment="1">
      <alignment vertical="center"/>
    </xf>
    <xf numFmtId="0" fontId="81" fillId="0" borderId="172" xfId="1474" applyFont="1" applyBorder="1" applyAlignment="1">
      <alignment vertical="center" wrapText="1"/>
    </xf>
    <xf numFmtId="0" fontId="81" fillId="0" borderId="148" xfId="1474" applyFont="1" applyBorder="1" applyAlignment="1">
      <alignment vertical="center" wrapText="1"/>
    </xf>
    <xf numFmtId="3" fontId="83" fillId="0" borderId="148" xfId="1474" applyNumberFormat="1" applyFont="1" applyFill="1" applyBorder="1" applyAlignment="1">
      <alignment vertical="center"/>
    </xf>
    <xf numFmtId="3" fontId="83" fillId="0" borderId="173" xfId="1474" applyNumberFormat="1" applyFont="1" applyFill="1" applyBorder="1" applyAlignment="1">
      <alignment vertical="center"/>
    </xf>
    <xf numFmtId="3" fontId="11" fillId="0" borderId="1" xfId="1546" applyNumberFormat="1" applyFont="1" applyFill="1" applyBorder="1" applyAlignment="1">
      <alignment horizontal="center" vertical="center" wrapText="1"/>
    </xf>
    <xf numFmtId="3" fontId="11" fillId="0" borderId="48" xfId="1546" applyNumberFormat="1" applyFont="1" applyFill="1" applyBorder="1" applyAlignment="1">
      <alignment horizontal="center" vertical="center" wrapText="1"/>
    </xf>
    <xf numFmtId="203" fontId="32" fillId="0" borderId="59" xfId="2287" applyNumberFormat="1" applyFont="1" applyBorder="1">
      <alignment horizontal="right" vertical="center"/>
    </xf>
    <xf numFmtId="3" fontId="124" fillId="0" borderId="175" xfId="0" applyNumberFormat="1" applyFont="1" applyBorder="1" applyAlignment="1">
      <alignment horizontal="right" vertical="center"/>
    </xf>
    <xf numFmtId="3" fontId="124" fillId="0" borderId="176" xfId="0" applyNumberFormat="1" applyFont="1" applyBorder="1" applyAlignment="1">
      <alignment horizontal="right" vertical="center"/>
    </xf>
    <xf numFmtId="0" fontId="124" fillId="0" borderId="174" xfId="0" applyFont="1" applyBorder="1" applyAlignment="1">
      <alignment horizontal="right" vertical="center"/>
    </xf>
    <xf numFmtId="0" fontId="124" fillId="0" borderId="175" xfId="0" applyFont="1" applyBorder="1" applyAlignment="1">
      <alignment horizontal="right" vertical="center"/>
    </xf>
    <xf numFmtId="0" fontId="124" fillId="0" borderId="176" xfId="0" applyFont="1" applyBorder="1" applyAlignment="1">
      <alignment horizontal="right" vertical="center"/>
    </xf>
    <xf numFmtId="171" fontId="58" fillId="74" borderId="32" xfId="1" applyNumberFormat="1" applyFont="1" applyFill="1" applyBorder="1" applyAlignment="1">
      <alignment horizontal="center" vertical="center" wrapText="1"/>
    </xf>
    <xf numFmtId="171" fontId="58" fillId="74" borderId="45" xfId="1" applyNumberFormat="1" applyFont="1" applyFill="1" applyBorder="1" applyAlignment="1">
      <alignment horizontal="center" vertical="center" wrapText="1"/>
    </xf>
    <xf numFmtId="171" fontId="58" fillId="74" borderId="33" xfId="1" applyNumberFormat="1" applyFont="1" applyFill="1" applyBorder="1" applyAlignment="1">
      <alignment horizontal="center" vertical="center" wrapText="1"/>
    </xf>
    <xf numFmtId="0" fontId="58" fillId="74" borderId="44" xfId="1" applyFont="1" applyFill="1" applyBorder="1" applyAlignment="1">
      <alignment horizontal="center" vertical="top" wrapText="1"/>
    </xf>
    <xf numFmtId="0" fontId="58" fillId="74" borderId="44" xfId="1" applyFont="1" applyFill="1" applyBorder="1" applyAlignment="1">
      <alignment horizontal="center" vertical="center" wrapText="1"/>
    </xf>
    <xf numFmtId="3" fontId="11" fillId="0" borderId="45" xfId="1483" applyNumberFormat="1" applyFont="1" applyFill="1" applyBorder="1" applyAlignment="1">
      <alignment vertical="center"/>
    </xf>
    <xf numFmtId="3" fontId="11" fillId="0" borderId="33" xfId="1483" applyNumberFormat="1" applyFont="1" applyFill="1" applyBorder="1" applyAlignment="1">
      <alignment vertical="center"/>
    </xf>
    <xf numFmtId="3" fontId="11" fillId="0" borderId="48" xfId="1483" applyNumberFormat="1" applyFont="1" applyFill="1" applyBorder="1" applyAlignment="1">
      <alignment vertical="center"/>
    </xf>
    <xf numFmtId="3" fontId="11" fillId="0" borderId="43" xfId="1483" applyNumberFormat="1" applyFont="1" applyFill="1" applyBorder="1" applyAlignment="1">
      <alignment vertical="center"/>
    </xf>
    <xf numFmtId="3" fontId="58" fillId="74" borderId="82" xfId="1483" applyNumberFormat="1" applyFont="1" applyFill="1" applyBorder="1" applyAlignment="1">
      <alignment horizontal="right" vertical="center" wrapText="1"/>
    </xf>
    <xf numFmtId="3" fontId="58" fillId="74" borderId="83" xfId="1483" applyNumberFormat="1" applyFont="1" applyFill="1" applyBorder="1" applyAlignment="1">
      <alignment horizontal="right" vertical="center" wrapText="1"/>
    </xf>
    <xf numFmtId="171" fontId="58" fillId="110" borderId="106" xfId="2" applyNumberFormat="1" applyFont="1" applyFill="1" applyBorder="1" applyAlignment="1">
      <alignment horizontal="center" vertical="center" wrapText="1"/>
    </xf>
    <xf numFmtId="171" fontId="58" fillId="110" borderId="107" xfId="2" applyNumberFormat="1" applyFont="1" applyFill="1" applyBorder="1" applyAlignment="1">
      <alignment horizontal="center" vertical="center" wrapText="1"/>
    </xf>
    <xf numFmtId="0" fontId="58" fillId="110" borderId="100" xfId="2" applyFont="1" applyFill="1" applyBorder="1" applyAlignment="1">
      <alignment horizontal="center" vertical="top" wrapText="1"/>
    </xf>
    <xf numFmtId="0" fontId="58" fillId="110" borderId="109" xfId="2" applyFont="1" applyFill="1" applyBorder="1" applyAlignment="1">
      <alignment horizontal="center" vertical="top" wrapText="1"/>
    </xf>
    <xf numFmtId="3" fontId="58" fillId="0" borderId="96" xfId="1520" applyNumberFormat="1" applyFont="1" applyFill="1" applyBorder="1" applyAlignment="1">
      <alignment horizontal="right" vertical="center" wrapText="1"/>
    </xf>
    <xf numFmtId="3" fontId="58" fillId="0" borderId="97" xfId="1520" applyNumberFormat="1" applyFont="1" applyFill="1" applyBorder="1" applyAlignment="1">
      <alignment horizontal="right" vertical="center" wrapText="1"/>
    </xf>
    <xf numFmtId="3" fontId="11" fillId="0" borderId="96" xfId="1520" applyNumberFormat="1" applyFont="1" applyFill="1" applyBorder="1" applyAlignment="1">
      <alignment horizontal="right" vertical="center" wrapText="1"/>
    </xf>
    <xf numFmtId="3" fontId="11" fillId="0" borderId="97" xfId="1520" applyNumberFormat="1" applyFont="1" applyFill="1" applyBorder="1" applyAlignment="1">
      <alignment horizontal="right" vertical="center" wrapText="1"/>
    </xf>
    <xf numFmtId="3" fontId="82" fillId="73" borderId="177" xfId="1519" applyNumberFormat="1" applyFont="1" applyFill="1" applyBorder="1" applyAlignment="1">
      <alignment horizontal="center" vertical="top"/>
    </xf>
    <xf numFmtId="4" fontId="83" fillId="0" borderId="30" xfId="1519" applyNumberFormat="1" applyFont="1" applyFill="1" applyBorder="1" applyAlignment="1">
      <alignment vertical="center"/>
    </xf>
    <xf numFmtId="3" fontId="11" fillId="0" borderId="121" xfId="0" applyNumberFormat="1" applyFont="1" applyFill="1" applyBorder="1" applyAlignment="1">
      <alignment horizontal="right" vertical="center"/>
    </xf>
    <xf numFmtId="3" fontId="58" fillId="0" borderId="1" xfId="1519" applyNumberFormat="1" applyFont="1" applyBorder="1" applyAlignment="1">
      <alignment horizontal="right" vertical="center"/>
    </xf>
    <xf numFmtId="3" fontId="11" fillId="0" borderId="1" xfId="1519" applyNumberFormat="1" applyFont="1" applyBorder="1" applyAlignment="1">
      <alignment horizontal="right" vertical="center"/>
    </xf>
    <xf numFmtId="3" fontId="58" fillId="0" borderId="52" xfId="1519" applyNumberFormat="1" applyFont="1" applyBorder="1" applyAlignment="1">
      <alignment horizontal="right" vertical="center"/>
    </xf>
    <xf numFmtId="3" fontId="11" fillId="0" borderId="52" xfId="1519" applyNumberFormat="1" applyFont="1" applyBorder="1" applyAlignment="1">
      <alignment horizontal="right" vertical="center"/>
    </xf>
    <xf numFmtId="10" fontId="83" fillId="0" borderId="65" xfId="1610" applyNumberFormat="1" applyFont="1" applyBorder="1" applyAlignment="1">
      <alignment horizontal="center" vertical="center"/>
    </xf>
    <xf numFmtId="10" fontId="11" fillId="0" borderId="39" xfId="1620" applyNumberFormat="1" applyFont="1" applyBorder="1" applyAlignment="1">
      <alignment horizontal="center"/>
    </xf>
    <xf numFmtId="10" fontId="11" fillId="0" borderId="71" xfId="1620" applyNumberFormat="1" applyFont="1" applyBorder="1" applyAlignment="1">
      <alignment horizontal="center"/>
    </xf>
    <xf numFmtId="0" fontId="121" fillId="0" borderId="0" xfId="0" applyFont="1" applyAlignment="1">
      <alignment horizontal="center"/>
    </xf>
    <xf numFmtId="9" fontId="11" fillId="0" borderId="59" xfId="1610" applyFont="1" applyBorder="1"/>
    <xf numFmtId="9" fontId="11" fillId="0" borderId="61" xfId="1610" applyFont="1" applyBorder="1"/>
    <xf numFmtId="9" fontId="11" fillId="0" borderId="0" xfId="0" applyNumberFormat="1" applyFont="1"/>
    <xf numFmtId="0" fontId="11" fillId="0" borderId="31" xfId="1543" applyFont="1" applyBorder="1" applyAlignment="1">
      <alignment horizontal="left" vertical="center" wrapText="1"/>
    </xf>
    <xf numFmtId="3" fontId="81" fillId="0" borderId="119" xfId="0" applyNumberFormat="1" applyFont="1" applyBorder="1" applyAlignment="1">
      <alignment horizontal="center" vertical="center"/>
    </xf>
    <xf numFmtId="3" fontId="81" fillId="0" borderId="134" xfId="0" applyNumberFormat="1" applyFont="1" applyBorder="1" applyAlignment="1">
      <alignment horizontal="center" vertical="center" wrapText="1"/>
    </xf>
    <xf numFmtId="3" fontId="81" fillId="0" borderId="134" xfId="0" applyNumberFormat="1" applyFont="1" applyBorder="1" applyAlignment="1">
      <alignment horizontal="center" vertical="center"/>
    </xf>
    <xf numFmtId="3" fontId="81" fillId="0" borderId="181" xfId="0" applyNumberFormat="1" applyFont="1" applyBorder="1" applyAlignment="1">
      <alignment horizontal="center" vertical="center" wrapText="1"/>
    </xf>
    <xf numFmtId="10" fontId="11" fillId="0" borderId="134" xfId="1620" applyNumberFormat="1" applyFont="1" applyBorder="1" applyAlignment="1">
      <alignment horizontal="center"/>
    </xf>
    <xf numFmtId="10" fontId="11" fillId="0" borderId="147" xfId="1620" applyNumberFormat="1" applyFont="1" applyBorder="1" applyAlignment="1">
      <alignment horizontal="center"/>
    </xf>
    <xf numFmtId="10" fontId="83" fillId="0" borderId="71" xfId="1610" applyNumberFormat="1" applyFont="1" applyBorder="1" applyAlignment="1">
      <alignment horizontal="center" vertical="center"/>
    </xf>
    <xf numFmtId="10" fontId="83" fillId="0" borderId="155" xfId="1610" applyNumberFormat="1" applyFont="1" applyBorder="1" applyAlignment="1">
      <alignment horizontal="center" vertical="center"/>
    </xf>
    <xf numFmtId="0" fontId="124" fillId="0" borderId="156" xfId="0" applyFont="1" applyFill="1" applyBorder="1" applyAlignment="1">
      <alignment horizontal="left" vertical="center" wrapText="1"/>
    </xf>
    <xf numFmtId="0" fontId="122" fillId="106" borderId="166" xfId="0" applyFont="1" applyFill="1" applyBorder="1" applyAlignment="1">
      <alignment vertical="center"/>
    </xf>
    <xf numFmtId="0" fontId="122" fillId="106" borderId="167" xfId="0" applyFont="1" applyFill="1" applyBorder="1" applyAlignment="1">
      <alignment horizontal="left" vertical="center" wrapText="1"/>
    </xf>
    <xf numFmtId="171" fontId="122" fillId="106" borderId="167" xfId="0" applyNumberFormat="1" applyFont="1" applyFill="1" applyBorder="1" applyAlignment="1">
      <alignment horizontal="center" vertical="center" wrapText="1"/>
    </xf>
    <xf numFmtId="171" fontId="122" fillId="106" borderId="168" xfId="0" applyNumberFormat="1" applyFont="1" applyFill="1" applyBorder="1" applyAlignment="1">
      <alignment horizontal="center" vertical="center" wrapText="1"/>
    </xf>
    <xf numFmtId="0" fontId="124" fillId="0" borderId="163" xfId="0" applyFont="1" applyBorder="1"/>
    <xf numFmtId="3" fontId="124" fillId="0" borderId="164" xfId="0" applyNumberFormat="1" applyFont="1" applyBorder="1"/>
    <xf numFmtId="0" fontId="124" fillId="0" borderId="165" xfId="0" applyFont="1" applyBorder="1"/>
    <xf numFmtId="0" fontId="124" fillId="0" borderId="158" xfId="0" applyFont="1" applyBorder="1"/>
    <xf numFmtId="3" fontId="124" fillId="0" borderId="156" xfId="0" applyNumberFormat="1" applyFont="1" applyBorder="1"/>
    <xf numFmtId="0" fontId="124" fillId="0" borderId="159" xfId="0" applyFont="1" applyBorder="1"/>
    <xf numFmtId="0" fontId="124" fillId="0" borderId="160" xfId="0" applyFont="1" applyBorder="1"/>
    <xf numFmtId="3" fontId="124" fillId="0" borderId="161" xfId="0" applyNumberFormat="1" applyFont="1" applyBorder="1"/>
    <xf numFmtId="0" fontId="124" fillId="0" borderId="162" xfId="0" applyFont="1" applyBorder="1"/>
    <xf numFmtId="0" fontId="122" fillId="106" borderId="157" xfId="0" applyFont="1" applyFill="1" applyBorder="1"/>
    <xf numFmtId="3" fontId="122" fillId="106" borderId="157" xfId="0" applyNumberFormat="1" applyFont="1" applyFill="1" applyBorder="1"/>
    <xf numFmtId="3" fontId="75" fillId="0" borderId="0" xfId="1374" applyNumberFormat="1" applyFont="1" applyFill="1" applyBorder="1" applyAlignment="1">
      <alignment horizontal="right" vertical="center"/>
    </xf>
    <xf numFmtId="0" fontId="75" fillId="0" borderId="42" xfId="0" applyFont="1" applyFill="1" applyBorder="1" applyAlignment="1">
      <alignment vertical="center"/>
    </xf>
    <xf numFmtId="3" fontId="58" fillId="109" borderId="34" xfId="0" applyNumberFormat="1" applyFont="1" applyFill="1" applyBorder="1" applyAlignment="1">
      <alignment horizontal="right" vertical="center"/>
    </xf>
    <xf numFmtId="171" fontId="58" fillId="73" borderId="70" xfId="1" applyNumberFormat="1" applyFont="1" applyFill="1" applyBorder="1" applyAlignment="1">
      <alignment horizontal="center" vertical="center" wrapText="1"/>
    </xf>
    <xf numFmtId="3" fontId="11" fillId="0" borderId="51" xfId="0" applyNumberFormat="1" applyFont="1" applyBorder="1" applyAlignment="1">
      <alignment vertical="center"/>
    </xf>
    <xf numFmtId="178" fontId="58" fillId="73" borderId="53" xfId="0" applyNumberFormat="1" applyFont="1" applyFill="1" applyBorder="1" applyAlignment="1">
      <alignment vertical="center"/>
    </xf>
    <xf numFmtId="3" fontId="11" fillId="0" borderId="72" xfId="0" applyNumberFormat="1" applyFont="1" applyBorder="1"/>
    <xf numFmtId="9" fontId="11" fillId="0" borderId="72" xfId="1610" applyFont="1" applyBorder="1"/>
    <xf numFmtId="9" fontId="11" fillId="0" borderId="73" xfId="1610" applyFont="1" applyBorder="1"/>
    <xf numFmtId="0" fontId="58" fillId="106" borderId="182" xfId="0" applyFont="1" applyFill="1" applyBorder="1" applyAlignment="1">
      <alignment horizontal="center" vertical="center"/>
    </xf>
    <xf numFmtId="3" fontId="130" fillId="0" borderId="0" xfId="0" applyNumberFormat="1" applyFont="1"/>
    <xf numFmtId="3" fontId="11" fillId="0" borderId="0" xfId="1519" applyNumberFormat="1" applyFont="1" applyFill="1" applyAlignment="1"/>
    <xf numFmtId="0" fontId="11" fillId="73" borderId="44" xfId="1519" applyFont="1" applyFill="1" applyBorder="1" applyAlignment="1">
      <alignment horizontal="left" vertical="center" indent="3"/>
    </xf>
    <xf numFmtId="3" fontId="83" fillId="73" borderId="44" xfId="1519" applyNumberFormat="1" applyFont="1" applyFill="1" applyBorder="1" applyAlignment="1">
      <alignment vertical="center"/>
    </xf>
    <xf numFmtId="0" fontId="58" fillId="106" borderId="1" xfId="1519" applyFont="1" applyFill="1" applyBorder="1" applyAlignment="1">
      <alignment horizontal="left" vertical="center" indent="3"/>
    </xf>
    <xf numFmtId="3" fontId="82" fillId="106" borderId="1" xfId="1519" applyNumberFormat="1" applyFont="1" applyFill="1" applyBorder="1" applyAlignment="1">
      <alignment vertical="center"/>
    </xf>
    <xf numFmtId="0" fontId="11" fillId="112" borderId="29" xfId="1519" applyFont="1" applyFill="1" applyBorder="1" applyAlignment="1">
      <alignment vertical="center"/>
    </xf>
    <xf numFmtId="0" fontId="11" fillId="112" borderId="1" xfId="1519" applyFont="1" applyFill="1" applyBorder="1" applyAlignment="1">
      <alignment horizontal="left" vertical="center" indent="3"/>
    </xf>
    <xf numFmtId="3" fontId="83" fillId="112" borderId="1" xfId="1519" applyNumberFormat="1" applyFont="1" applyFill="1" applyBorder="1" applyAlignment="1">
      <alignment vertical="center"/>
    </xf>
    <xf numFmtId="3" fontId="83" fillId="112" borderId="30" xfId="1519" applyNumberFormat="1" applyFont="1" applyFill="1" applyBorder="1" applyAlignment="1">
      <alignment vertical="center"/>
    </xf>
    <xf numFmtId="10" fontId="11" fillId="0" borderId="96" xfId="2678" applyNumberFormat="1" applyFont="1" applyFill="1" applyBorder="1" applyAlignment="1">
      <alignment horizontal="center" vertical="center"/>
    </xf>
    <xf numFmtId="10" fontId="11" fillId="0" borderId="97" xfId="2678" applyNumberFormat="1" applyFont="1" applyFill="1" applyBorder="1" applyAlignment="1">
      <alignment horizontal="center" vertical="center"/>
    </xf>
    <xf numFmtId="3" fontId="64" fillId="0" borderId="0" xfId="0" applyNumberFormat="1" applyFont="1" applyFill="1"/>
    <xf numFmtId="168" fontId="58" fillId="0" borderId="0" xfId="0" applyNumberFormat="1" applyFont="1" applyFill="1" applyBorder="1" applyAlignment="1">
      <alignment horizontal="center" vertical="center" wrapText="1"/>
    </xf>
    <xf numFmtId="0" fontId="11" fillId="0" borderId="102" xfId="1519" applyFont="1" applyFill="1" applyBorder="1" applyAlignment="1">
      <alignment horizontal="left" vertical="center" indent="3"/>
    </xf>
    <xf numFmtId="0" fontId="58" fillId="106" borderId="102" xfId="1519" applyFont="1" applyFill="1" applyBorder="1" applyAlignment="1">
      <alignment horizontal="left" vertical="center" wrapText="1"/>
    </xf>
    <xf numFmtId="0" fontId="58" fillId="106" borderId="102" xfId="1519" applyFont="1" applyFill="1" applyBorder="1" applyAlignment="1">
      <alignment horizontal="left" vertical="center"/>
    </xf>
    <xf numFmtId="0" fontId="58" fillId="0" borderId="102" xfId="1519" applyFont="1" applyFill="1" applyBorder="1" applyAlignment="1">
      <alignment horizontal="left" vertical="center" indent="1"/>
    </xf>
    <xf numFmtId="0" fontId="58" fillId="106" borderId="102" xfId="1519" applyFont="1" applyFill="1" applyBorder="1" applyAlignment="1">
      <alignment horizontal="left" vertical="center" indent="2"/>
    </xf>
    <xf numFmtId="0" fontId="58" fillId="106" borderId="34" xfId="1519" applyFont="1" applyFill="1" applyBorder="1" applyAlignment="1">
      <alignment horizontal="left" vertical="center" indent="2"/>
    </xf>
    <xf numFmtId="0" fontId="58" fillId="106" borderId="102" xfId="1519" applyFont="1" applyFill="1" applyBorder="1" applyAlignment="1">
      <alignment horizontal="left" vertical="center" wrapText="1" indent="2"/>
    </xf>
    <xf numFmtId="0" fontId="58" fillId="106" borderId="29" xfId="1519" applyFont="1" applyFill="1" applyBorder="1" applyAlignment="1">
      <alignment horizontal="left" vertical="center" indent="1"/>
    </xf>
    <xf numFmtId="0" fontId="58" fillId="0" borderId="102" xfId="1519" applyFont="1" applyFill="1" applyBorder="1" applyAlignment="1">
      <alignment horizontal="left" vertical="center" wrapText="1" indent="2"/>
    </xf>
    <xf numFmtId="0" fontId="58" fillId="0" borderId="102" xfId="1519" applyFont="1" applyFill="1" applyBorder="1" applyAlignment="1">
      <alignment horizontal="left" vertical="center"/>
    </xf>
    <xf numFmtId="0" fontId="58" fillId="106" borderId="124" xfId="1519" applyFont="1" applyFill="1" applyBorder="1" applyAlignment="1">
      <alignment horizontal="left" vertical="center" indent="1"/>
    </xf>
    <xf numFmtId="0" fontId="11" fillId="0" borderId="102" xfId="1519" applyFont="1" applyFill="1" applyBorder="1" applyAlignment="1">
      <alignment vertical="center"/>
    </xf>
    <xf numFmtId="0" fontId="58" fillId="106" borderId="102" xfId="1519" applyFont="1" applyFill="1" applyBorder="1" applyAlignment="1">
      <alignment vertical="center"/>
    </xf>
    <xf numFmtId="0" fontId="58" fillId="0" borderId="102" xfId="1519" applyFont="1" applyFill="1" applyBorder="1" applyAlignment="1">
      <alignment vertical="center" wrapText="1"/>
    </xf>
    <xf numFmtId="0" fontId="58" fillId="0" borderId="102" xfId="1519" applyFont="1" applyFill="1" applyBorder="1" applyAlignment="1">
      <alignment vertical="center"/>
    </xf>
    <xf numFmtId="0" fontId="58" fillId="106" borderId="124" xfId="1519" applyFont="1" applyFill="1" applyBorder="1" applyAlignment="1">
      <alignment vertical="center"/>
    </xf>
    <xf numFmtId="0" fontId="11" fillId="112" borderId="102" xfId="1519" applyFont="1" applyFill="1" applyBorder="1" applyAlignment="1">
      <alignment vertical="center"/>
    </xf>
    <xf numFmtId="0" fontId="58" fillId="106" borderId="102" xfId="1519" applyFont="1" applyFill="1" applyBorder="1" applyAlignment="1">
      <alignment vertical="center" wrapText="1"/>
    </xf>
    <xf numFmtId="0" fontId="58" fillId="106" borderId="29" xfId="1519" applyFont="1" applyFill="1" applyBorder="1" applyAlignment="1">
      <alignment vertical="center"/>
    </xf>
    <xf numFmtId="0" fontId="58" fillId="73" borderId="146" xfId="1519" applyFont="1" applyFill="1" applyBorder="1" applyAlignment="1">
      <alignment vertical="center" wrapText="1"/>
    </xf>
    <xf numFmtId="0" fontId="11" fillId="106" borderId="34" xfId="1519" applyFont="1" applyFill="1" applyBorder="1" applyAlignment="1">
      <alignment vertical="center"/>
    </xf>
    <xf numFmtId="0" fontId="11" fillId="0" borderId="102" xfId="1519" applyFont="1" applyFill="1" applyBorder="1" applyAlignment="1">
      <alignment vertical="center" wrapText="1"/>
    </xf>
    <xf numFmtId="0" fontId="58" fillId="106" borderId="102" xfId="1490" applyFont="1" applyFill="1" applyBorder="1" applyAlignment="1">
      <alignment horizontal="left" vertical="center" wrapText="1"/>
    </xf>
    <xf numFmtId="0" fontId="11" fillId="0" borderId="102" xfId="1490" applyFont="1" applyFill="1" applyBorder="1" applyAlignment="1">
      <alignment horizontal="left" vertical="center" wrapText="1"/>
    </xf>
    <xf numFmtId="0" fontId="11" fillId="0" borderId="131" xfId="1519" applyFont="1" applyFill="1" applyBorder="1" applyAlignment="1">
      <alignment horizontal="left" vertical="center" indent="3"/>
    </xf>
    <xf numFmtId="0" fontId="11" fillId="0" borderId="131" xfId="1519" applyFont="1" applyFill="1" applyBorder="1" applyAlignment="1">
      <alignment horizontal="left" vertical="center" wrapText="1"/>
    </xf>
    <xf numFmtId="0" fontId="58" fillId="106" borderId="124" xfId="1490" applyFont="1" applyFill="1" applyBorder="1" applyAlignment="1">
      <alignment horizontal="left" vertical="center" wrapText="1"/>
    </xf>
    <xf numFmtId="0" fontId="58" fillId="106" borderId="105" xfId="1483" applyFont="1" applyFill="1" applyBorder="1" applyAlignment="1">
      <alignment horizontal="left" vertical="center" wrapText="1"/>
    </xf>
    <xf numFmtId="0" fontId="58" fillId="106" borderId="106" xfId="1483" applyFont="1" applyFill="1" applyBorder="1" applyAlignment="1">
      <alignment horizontal="center" vertical="center" wrapText="1"/>
    </xf>
    <xf numFmtId="0" fontId="58" fillId="106" borderId="188" xfId="1483" applyFont="1" applyFill="1" applyBorder="1" applyAlignment="1">
      <alignment horizontal="center" vertical="center" wrapText="1"/>
    </xf>
    <xf numFmtId="0" fontId="58" fillId="106" borderId="46" xfId="0" applyFont="1" applyFill="1" applyBorder="1" applyAlignment="1">
      <alignment horizontal="center" vertical="center" wrapText="1"/>
    </xf>
    <xf numFmtId="0" fontId="58" fillId="106" borderId="189" xfId="1483" applyFont="1" applyFill="1" applyBorder="1" applyAlignment="1">
      <alignment horizontal="center" vertical="center" wrapText="1"/>
    </xf>
    <xf numFmtId="0" fontId="58" fillId="106" borderId="107" xfId="1483" applyFont="1" applyFill="1" applyBorder="1" applyAlignment="1">
      <alignment horizontal="center" vertical="center" wrapText="1"/>
    </xf>
    <xf numFmtId="0" fontId="78" fillId="106" borderId="26" xfId="1476" applyFont="1" applyFill="1" applyBorder="1" applyAlignment="1">
      <alignment vertical="center" wrapText="1"/>
    </xf>
    <xf numFmtId="0" fontId="78" fillId="106" borderId="182" xfId="1476" applyFont="1" applyFill="1" applyBorder="1" applyAlignment="1">
      <alignment vertical="center" wrapText="1"/>
    </xf>
    <xf numFmtId="0" fontId="75" fillId="0" borderId="27" xfId="1476" applyFont="1" applyFill="1" applyBorder="1" applyAlignment="1">
      <alignment horizontal="left" vertical="center" wrapText="1"/>
    </xf>
    <xf numFmtId="0" fontId="11" fillId="0" borderId="97" xfId="1543" applyFont="1" applyBorder="1" applyAlignment="1">
      <alignment horizontal="left" vertical="center" wrapText="1"/>
    </xf>
    <xf numFmtId="0" fontId="11" fillId="0" borderId="190" xfId="1543" applyFont="1" applyFill="1" applyBorder="1" applyAlignment="1">
      <alignment horizontal="left" vertical="center" wrapText="1"/>
    </xf>
    <xf numFmtId="0" fontId="122" fillId="106" borderId="95" xfId="0" applyFont="1" applyFill="1" applyBorder="1" applyAlignment="1">
      <alignment vertical="center" wrapText="1"/>
    </xf>
    <xf numFmtId="0" fontId="11" fillId="0" borderId="102" xfId="1543" applyFont="1" applyFill="1" applyBorder="1" applyAlignment="1">
      <alignment horizontal="left" vertical="center" wrapText="1"/>
    </xf>
    <xf numFmtId="0" fontId="11" fillId="0" borderId="124" xfId="1543" applyFont="1" applyFill="1" applyBorder="1" applyAlignment="1">
      <alignment horizontal="left" vertical="center" wrapText="1"/>
    </xf>
    <xf numFmtId="0" fontId="11" fillId="0" borderId="126" xfId="1543" applyFont="1" applyBorder="1" applyAlignment="1">
      <alignment horizontal="left" vertical="center" wrapText="1"/>
    </xf>
    <xf numFmtId="0" fontId="58" fillId="73" borderId="25" xfId="0" applyFont="1" applyFill="1" applyBorder="1" applyAlignment="1">
      <alignment vertical="top" wrapText="1"/>
    </xf>
    <xf numFmtId="0" fontId="58" fillId="73" borderId="25" xfId="0" applyFont="1" applyFill="1" applyBorder="1" applyAlignment="1">
      <alignment horizontal="center" vertical="top" wrapText="1"/>
    </xf>
    <xf numFmtId="176" fontId="58" fillId="106" borderId="94" xfId="0" applyNumberFormat="1" applyFont="1" applyFill="1" applyBorder="1" applyAlignment="1">
      <alignment horizontal="center" vertical="center" wrapText="1"/>
    </xf>
    <xf numFmtId="0" fontId="11" fillId="0" borderId="102" xfId="0" applyFont="1" applyFill="1" applyBorder="1" applyAlignment="1">
      <alignment vertical="center" wrapText="1"/>
    </xf>
    <xf numFmtId="0" fontId="11" fillId="0" borderId="124" xfId="0" applyFont="1" applyFill="1" applyBorder="1" applyAlignment="1">
      <alignment vertical="center" wrapText="1"/>
    </xf>
    <xf numFmtId="0" fontId="58" fillId="106" borderId="57" xfId="1519" applyFont="1" applyFill="1" applyBorder="1" applyAlignment="1">
      <alignment horizontal="center" vertical="center" wrapText="1"/>
    </xf>
    <xf numFmtId="0" fontId="32" fillId="0" borderId="68" xfId="1519" applyFont="1" applyFill="1" applyBorder="1" applyAlignment="1">
      <alignment horizontal="left" vertical="center" indent="3"/>
    </xf>
    <xf numFmtId="0" fontId="11" fillId="0" borderId="58" xfId="1519" applyFont="1" applyFill="1" applyBorder="1" applyAlignment="1">
      <alignment horizontal="left" vertical="center" indent="3"/>
    </xf>
    <xf numFmtId="0" fontId="11" fillId="0" borderId="102" xfId="1490" applyFont="1" applyFill="1" applyBorder="1" applyAlignment="1">
      <alignment horizontal="left" vertical="center" wrapText="1" indent="3"/>
    </xf>
    <xf numFmtId="0" fontId="11" fillId="0" borderId="60" xfId="1519" applyFont="1" applyFill="1" applyBorder="1" applyAlignment="1">
      <alignment horizontal="left" vertical="center" indent="3"/>
    </xf>
    <xf numFmtId="0" fontId="65" fillId="0" borderId="0" xfId="0" applyFont="1" applyAlignment="1">
      <alignment horizontal="left"/>
    </xf>
    <xf numFmtId="0" fontId="0" fillId="0" borderId="0" xfId="0" applyAlignment="1">
      <alignment horizontal="left"/>
    </xf>
    <xf numFmtId="0" fontId="11" fillId="0" borderId="198" xfId="1" applyFont="1" applyBorder="1" applyAlignment="1">
      <alignment horizontal="left" vertical="center" wrapText="1"/>
    </xf>
    <xf numFmtId="0" fontId="78" fillId="106" borderId="101" xfId="0" applyFont="1" applyFill="1" applyBorder="1" applyAlignment="1">
      <alignment horizontal="left" vertical="center" indent="1"/>
    </xf>
    <xf numFmtId="0" fontId="78" fillId="107" borderId="102" xfId="0" applyFont="1" applyFill="1" applyBorder="1" applyAlignment="1">
      <alignment horizontal="left" vertical="center"/>
    </xf>
    <xf numFmtId="0" fontId="58" fillId="106" borderId="102" xfId="1540" applyFont="1" applyFill="1" applyBorder="1" applyAlignment="1">
      <alignment vertical="center" wrapText="1"/>
    </xf>
    <xf numFmtId="0" fontId="11" fillId="0" borderId="102" xfId="1540" applyFont="1" applyBorder="1" applyAlignment="1">
      <alignment vertical="center" wrapText="1"/>
    </xf>
    <xf numFmtId="0" fontId="11" fillId="0" borderId="29" xfId="1540" applyFont="1" applyBorder="1" applyAlignment="1">
      <alignment horizontal="left" vertical="center" wrapText="1" indent="1"/>
    </xf>
    <xf numFmtId="0" fontId="58" fillId="106" borderId="146" xfId="1540" applyFont="1" applyFill="1" applyBorder="1" applyAlignment="1">
      <alignment vertical="center" wrapText="1"/>
    </xf>
    <xf numFmtId="0" fontId="11" fillId="107" borderId="29" xfId="1540" applyFont="1" applyFill="1" applyBorder="1" applyAlignment="1">
      <alignment horizontal="left" vertical="center" wrapText="1" indent="1"/>
    </xf>
    <xf numFmtId="0" fontId="122" fillId="106" borderId="167" xfId="0" applyFont="1" applyFill="1" applyBorder="1" applyAlignment="1">
      <alignment vertical="justify"/>
    </xf>
    <xf numFmtId="0" fontId="124" fillId="0" borderId="156" xfId="0" applyFont="1" applyBorder="1" applyAlignment="1">
      <alignment vertical="center"/>
    </xf>
    <xf numFmtId="0" fontId="58" fillId="106" borderId="40" xfId="0" applyFont="1" applyFill="1" applyBorder="1" applyAlignment="1">
      <alignment vertical="center"/>
    </xf>
    <xf numFmtId="0" fontId="58" fillId="106" borderId="41" xfId="0" applyFont="1" applyFill="1" applyBorder="1" applyAlignment="1">
      <alignment horizontal="center" vertical="center"/>
    </xf>
    <xf numFmtId="0" fontId="58" fillId="106" borderId="124" xfId="0" applyFont="1" applyFill="1" applyBorder="1" applyAlignment="1">
      <alignment vertical="center"/>
    </xf>
    <xf numFmtId="0" fontId="11" fillId="0" borderId="102" xfId="1519" applyFont="1" applyBorder="1" applyAlignment="1">
      <alignment vertical="center" wrapText="1"/>
    </xf>
    <xf numFmtId="0" fontId="58" fillId="0" borderId="102" xfId="1519" applyFont="1" applyBorder="1" applyAlignment="1">
      <alignment vertical="center" wrapText="1"/>
    </xf>
    <xf numFmtId="0" fontId="58" fillId="106" borderId="183" xfId="0" applyFont="1" applyFill="1" applyBorder="1" applyAlignment="1">
      <alignment horizontal="left" vertical="center"/>
    </xf>
    <xf numFmtId="0" fontId="58" fillId="106" borderId="186" xfId="0" applyFont="1" applyFill="1" applyBorder="1" applyAlignment="1">
      <alignment horizontal="left" vertical="center"/>
    </xf>
    <xf numFmtId="0" fontId="58" fillId="0" borderId="102" xfId="1542" applyFont="1" applyBorder="1" applyAlignment="1">
      <alignment vertical="center"/>
    </xf>
    <xf numFmtId="0" fontId="58" fillId="106" borderId="102" xfId="1542" applyFont="1" applyFill="1" applyBorder="1" applyAlignment="1">
      <alignment vertical="center"/>
    </xf>
    <xf numFmtId="0" fontId="11" fillId="0" borderId="102" xfId="1542" applyFont="1" applyBorder="1" applyAlignment="1">
      <alignment vertical="center"/>
    </xf>
    <xf numFmtId="0" fontId="11" fillId="0" borderId="124" xfId="1542" applyFont="1" applyFill="1" applyBorder="1" applyAlignment="1">
      <alignment vertical="center"/>
    </xf>
    <xf numFmtId="0" fontId="82" fillId="106" borderId="208" xfId="0" applyFont="1" applyFill="1" applyBorder="1" applyAlignment="1">
      <alignment horizontal="left" vertical="center"/>
    </xf>
    <xf numFmtId="0" fontId="82" fillId="106" borderId="158" xfId="0" applyFont="1" applyFill="1" applyBorder="1" applyAlignment="1">
      <alignment horizontal="left" vertical="center" wrapText="1"/>
    </xf>
    <xf numFmtId="0" fontId="82" fillId="106" borderId="158" xfId="0" applyFont="1" applyFill="1" applyBorder="1" applyAlignment="1">
      <alignment horizontal="left" vertical="center"/>
    </xf>
    <xf numFmtId="0" fontId="82" fillId="106" borderId="209" xfId="1476" applyFont="1" applyFill="1" applyBorder="1" applyAlignment="1">
      <alignment horizontal="left" vertical="center"/>
    </xf>
    <xf numFmtId="0" fontId="83" fillId="0" borderId="132" xfId="1476" applyFont="1" applyFill="1" applyBorder="1" applyAlignment="1">
      <alignment horizontal="left" vertical="center"/>
    </xf>
    <xf numFmtId="0" fontId="82" fillId="106" borderId="132" xfId="1476" applyFont="1" applyFill="1" applyBorder="1" applyAlignment="1">
      <alignment horizontal="left" vertical="center"/>
    </xf>
    <xf numFmtId="0" fontId="81" fillId="0" borderId="132" xfId="1476" applyFont="1" applyFill="1" applyBorder="1"/>
    <xf numFmtId="0" fontId="84" fillId="106" borderId="132" xfId="1476" applyFont="1" applyFill="1" applyBorder="1"/>
    <xf numFmtId="0" fontId="83" fillId="0" borderId="158" xfId="0" applyFont="1" applyFill="1" applyBorder="1" applyAlignment="1">
      <alignment horizontal="left" vertical="center"/>
    </xf>
    <xf numFmtId="0" fontId="131" fillId="0" borderId="158" xfId="0" applyFont="1" applyFill="1" applyBorder="1" applyAlignment="1">
      <alignment vertical="center"/>
    </xf>
    <xf numFmtId="0" fontId="132" fillId="106" borderId="158" xfId="0" applyFont="1" applyFill="1" applyBorder="1" applyAlignment="1">
      <alignment vertical="center"/>
    </xf>
    <xf numFmtId="0" fontId="132" fillId="106" borderId="160" xfId="0" applyFont="1" applyFill="1" applyBorder="1" applyAlignment="1">
      <alignment vertical="center"/>
    </xf>
    <xf numFmtId="0" fontId="86" fillId="106" borderId="208" xfId="0" applyFont="1" applyFill="1" applyBorder="1" applyAlignment="1">
      <alignment horizontal="left" vertical="center"/>
    </xf>
    <xf numFmtId="0" fontId="86" fillId="106" borderId="158" xfId="0" applyFont="1" applyFill="1" applyBorder="1" applyAlignment="1">
      <alignment horizontal="left" vertical="center" wrapText="1"/>
    </xf>
    <xf numFmtId="0" fontId="86" fillId="106" borderId="158" xfId="0" applyFont="1" applyFill="1" applyBorder="1" applyAlignment="1">
      <alignment horizontal="left" vertical="center"/>
    </xf>
    <xf numFmtId="0" fontId="91" fillId="0" borderId="158" xfId="0" applyFont="1" applyFill="1" applyBorder="1" applyAlignment="1">
      <alignment horizontal="left" vertical="center"/>
    </xf>
    <xf numFmtId="0" fontId="133" fillId="0" borderId="158" xfId="0" applyFont="1" applyFill="1" applyBorder="1" applyAlignment="1">
      <alignment vertical="center"/>
    </xf>
    <xf numFmtId="0" fontId="134" fillId="106" borderId="158" xfId="0" applyFont="1" applyFill="1" applyBorder="1" applyAlignment="1">
      <alignment vertical="center"/>
    </xf>
    <xf numFmtId="0" fontId="134" fillId="106" borderId="160" xfId="0" applyFont="1" applyFill="1" applyBorder="1" applyAlignment="1">
      <alignment vertical="center"/>
    </xf>
    <xf numFmtId="0" fontId="122" fillId="0" borderId="0" xfId="0" applyFont="1"/>
    <xf numFmtId="0" fontId="58" fillId="106" borderId="29" xfId="0" applyFont="1" applyFill="1" applyBorder="1" applyAlignment="1">
      <alignment horizontal="left" vertical="center" wrapText="1"/>
    </xf>
    <xf numFmtId="17" fontId="82" fillId="106" borderId="96" xfId="1541" applyNumberFormat="1" applyFont="1" applyFill="1" applyBorder="1" applyAlignment="1">
      <alignment horizontal="center" vertical="center" wrapText="1"/>
    </xf>
    <xf numFmtId="17" fontId="82" fillId="106" borderId="97" xfId="1541" applyNumberFormat="1" applyFont="1" applyFill="1" applyBorder="1" applyAlignment="1">
      <alignment horizontal="center" vertical="center" wrapText="1"/>
    </xf>
    <xf numFmtId="0" fontId="83" fillId="0" borderId="102" xfId="1541" applyFont="1" applyBorder="1" applyAlignment="1">
      <alignment vertical="center" wrapText="1"/>
    </xf>
    <xf numFmtId="0" fontId="83" fillId="0" borderId="42" xfId="1541" applyFont="1" applyBorder="1" applyAlignment="1">
      <alignment vertical="center" wrapText="1"/>
    </xf>
    <xf numFmtId="0" fontId="58" fillId="106" borderId="94" xfId="1540" applyFont="1" applyFill="1" applyBorder="1" applyAlignment="1">
      <alignment horizontal="center" vertical="center" wrapText="1"/>
    </xf>
    <xf numFmtId="0" fontId="58" fillId="106" borderId="95" xfId="1540" applyFont="1" applyFill="1" applyBorder="1" applyAlignment="1">
      <alignment horizontal="center" vertical="center" wrapText="1"/>
    </xf>
    <xf numFmtId="0" fontId="58" fillId="106" borderId="101" xfId="1540" applyFont="1" applyFill="1" applyBorder="1" applyAlignment="1">
      <alignment horizontal="center" vertical="center" wrapText="1"/>
    </xf>
    <xf numFmtId="0" fontId="58" fillId="106" borderId="102" xfId="0" applyFont="1" applyFill="1" applyBorder="1" applyAlignment="1">
      <alignment vertical="center"/>
    </xf>
    <xf numFmtId="17" fontId="58" fillId="106" borderId="26" xfId="1540" applyNumberFormat="1" applyFont="1" applyFill="1" applyBorder="1" applyAlignment="1">
      <alignment horizontal="center"/>
    </xf>
    <xf numFmtId="0" fontId="11" fillId="0" borderId="26" xfId="1540" applyFont="1" applyBorder="1" applyAlignment="1">
      <alignment wrapText="1"/>
    </xf>
    <xf numFmtId="0" fontId="83" fillId="0" borderId="96" xfId="0" applyFont="1" applyBorder="1" applyAlignment="1">
      <alignment vertical="center" wrapText="1"/>
    </xf>
    <xf numFmtId="0" fontId="127" fillId="0" borderId="1" xfId="0" applyFont="1" applyBorder="1" applyAlignment="1">
      <alignment vertical="center" wrapText="1"/>
    </xf>
    <xf numFmtId="0" fontId="127" fillId="0" borderId="48" xfId="0" applyFont="1" applyFill="1" applyBorder="1" applyAlignment="1">
      <alignment vertical="center" wrapText="1"/>
    </xf>
    <xf numFmtId="0" fontId="127" fillId="0" borderId="48" xfId="0" applyFont="1" applyBorder="1" applyAlignment="1">
      <alignment vertical="center" wrapText="1"/>
    </xf>
    <xf numFmtId="0" fontId="127" fillId="0" borderId="48" xfId="0" applyFont="1" applyBorder="1" applyAlignment="1">
      <alignment horizontal="center" vertical="center" wrapText="1"/>
    </xf>
    <xf numFmtId="0" fontId="82" fillId="106" borderId="1" xfId="0" applyFont="1" applyFill="1" applyBorder="1" applyAlignment="1">
      <alignment horizontal="center" vertical="center" wrapText="1"/>
    </xf>
    <xf numFmtId="0" fontId="11" fillId="0" borderId="0" xfId="0" applyFont="1" applyAlignment="1"/>
    <xf numFmtId="0" fontId="122" fillId="0" borderId="0" xfId="0" applyFont="1" applyAlignment="1">
      <alignment vertical="center"/>
    </xf>
    <xf numFmtId="3" fontId="83" fillId="0" borderId="39" xfId="1474" applyNumberFormat="1" applyFont="1" applyBorder="1" applyAlignment="1">
      <alignment horizontal="left" vertical="center" wrapText="1"/>
    </xf>
    <xf numFmtId="0" fontId="83" fillId="0" borderId="66" xfId="0" applyFont="1" applyFill="1" applyBorder="1" applyAlignment="1">
      <alignment vertical="center" wrapText="1"/>
    </xf>
    <xf numFmtId="3" fontId="83" fillId="0" borderId="66" xfId="1474" applyNumberFormat="1" applyFont="1" applyBorder="1" applyAlignment="1">
      <alignment horizontal="left" vertical="center" wrapText="1"/>
    </xf>
    <xf numFmtId="0" fontId="83" fillId="0" borderId="71" xfId="0" applyFont="1" applyFill="1" applyBorder="1" applyAlignment="1">
      <alignment vertical="center" wrapText="1"/>
    </xf>
    <xf numFmtId="3" fontId="83" fillId="0" borderId="71" xfId="1474" applyNumberFormat="1" applyFont="1" applyBorder="1" applyAlignment="1">
      <alignment horizontal="left" vertical="center" wrapText="1"/>
    </xf>
    <xf numFmtId="0" fontId="83" fillId="0" borderId="71" xfId="0" applyFont="1" applyBorder="1" applyAlignment="1">
      <alignment horizontal="left" vertical="center" wrapText="1"/>
    </xf>
    <xf numFmtId="0" fontId="83" fillId="0" borderId="71" xfId="1474" applyFont="1" applyBorder="1" applyAlignment="1">
      <alignment vertical="center" wrapText="1"/>
    </xf>
    <xf numFmtId="0" fontId="11" fillId="0" borderId="29" xfId="1498" applyFont="1" applyBorder="1" applyAlignment="1">
      <alignment vertical="center"/>
    </xf>
    <xf numFmtId="0" fontId="58" fillId="74" borderId="120" xfId="1483" applyFont="1" applyFill="1" applyBorder="1" applyAlignment="1">
      <alignment horizontal="left" vertical="center" wrapText="1"/>
    </xf>
    <xf numFmtId="0" fontId="11" fillId="0" borderId="29" xfId="1498" applyFont="1" applyBorder="1" applyAlignment="1">
      <alignment horizontal="justify" vertical="center" wrapText="1"/>
    </xf>
    <xf numFmtId="0" fontId="58" fillId="106" borderId="34" xfId="1498" applyFont="1" applyFill="1" applyBorder="1" applyAlignment="1">
      <alignment horizontal="justify" vertical="center" wrapText="1"/>
    </xf>
    <xf numFmtId="0" fontId="58" fillId="106" borderId="29" xfId="0" applyFont="1" applyFill="1" applyBorder="1" applyAlignment="1">
      <alignment vertical="center"/>
    </xf>
    <xf numFmtId="0" fontId="58" fillId="106" borderId="29" xfId="0" applyFont="1" applyFill="1" applyBorder="1" applyAlignment="1">
      <alignment vertical="center" wrapText="1"/>
    </xf>
    <xf numFmtId="17" fontId="58" fillId="106" borderId="25" xfId="0" applyNumberFormat="1" applyFont="1" applyFill="1" applyBorder="1" applyAlignment="1">
      <alignment horizontal="center" vertical="center" wrapText="1"/>
    </xf>
    <xf numFmtId="0" fontId="58" fillId="0" borderId="0" xfId="1469" applyFont="1"/>
    <xf numFmtId="0" fontId="124" fillId="0" borderId="214" xfId="0" applyFont="1" applyBorder="1" applyAlignment="1">
      <alignment horizontal="left" vertical="center"/>
    </xf>
    <xf numFmtId="0" fontId="124" fillId="0" borderId="215" xfId="0" applyFont="1" applyBorder="1" applyAlignment="1">
      <alignment horizontal="left" vertical="center"/>
    </xf>
    <xf numFmtId="0" fontId="58" fillId="106" borderId="216" xfId="0" applyFont="1" applyFill="1" applyBorder="1" applyAlignment="1">
      <alignment horizontal="center" vertical="center" wrapText="1"/>
    </xf>
    <xf numFmtId="0" fontId="58" fillId="73" borderId="27" xfId="1469" applyFont="1" applyFill="1" applyBorder="1" applyAlignment="1">
      <alignment horizontal="center" vertical="center" wrapText="1"/>
    </xf>
    <xf numFmtId="0" fontId="58" fillId="106" borderId="27" xfId="1469" applyFont="1" applyFill="1" applyBorder="1" applyAlignment="1">
      <alignment horizontal="center"/>
    </xf>
    <xf numFmtId="3" fontId="58" fillId="73" borderId="27" xfId="1469" applyNumberFormat="1" applyFont="1" applyFill="1" applyBorder="1" applyAlignment="1">
      <alignment horizontal="center" vertical="center" wrapText="1"/>
    </xf>
    <xf numFmtId="0" fontId="58" fillId="106" borderId="34" xfId="0" applyFont="1" applyFill="1" applyBorder="1" applyAlignment="1">
      <alignment horizontal="left" vertical="center" wrapText="1"/>
    </xf>
    <xf numFmtId="171" fontId="58" fillId="106" borderId="55" xfId="0" applyNumberFormat="1" applyFont="1" applyFill="1" applyBorder="1" applyAlignment="1">
      <alignment horizontal="center" vertical="center" wrapText="1"/>
    </xf>
    <xf numFmtId="171" fontId="58" fillId="106" borderId="78" xfId="0" applyNumberFormat="1" applyFont="1" applyFill="1" applyBorder="1" applyAlignment="1">
      <alignment horizontal="center"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44" xfId="1519" applyFont="1" applyFill="1" applyBorder="1" applyAlignment="1">
      <alignment horizontal="center" vertical="center"/>
    </xf>
    <xf numFmtId="0" fontId="58" fillId="107" borderId="29" xfId="0" applyFont="1" applyFill="1" applyBorder="1" applyAlignment="1">
      <alignment vertical="center"/>
    </xf>
    <xf numFmtId="3" fontId="58" fillId="109" borderId="46" xfId="0" applyNumberFormat="1" applyFont="1" applyFill="1" applyBorder="1" applyAlignment="1">
      <alignment horizontal="center" vertical="center" wrapText="1"/>
    </xf>
    <xf numFmtId="3" fontId="58" fillId="109" borderId="35" xfId="0" applyNumberFormat="1" applyFont="1" applyFill="1" applyBorder="1" applyAlignment="1">
      <alignment horizontal="center" vertical="center" wrapText="1"/>
    </xf>
    <xf numFmtId="0" fontId="58" fillId="109" borderId="34" xfId="0" applyFont="1" applyFill="1" applyBorder="1" applyAlignment="1">
      <alignment vertical="center"/>
    </xf>
    <xf numFmtId="0" fontId="58" fillId="106" borderId="29" xfId="0" applyFont="1" applyFill="1" applyBorder="1" applyAlignment="1">
      <alignment horizontal="justify" vertical="center" wrapText="1"/>
    </xf>
    <xf numFmtId="0" fontId="11" fillId="0" borderId="26" xfId="0" applyFont="1" applyBorder="1" applyAlignment="1">
      <alignment horizontal="left" vertical="center" wrapText="1"/>
    </xf>
    <xf numFmtId="0" fontId="58" fillId="106" borderId="34" xfId="0" applyFont="1" applyFill="1" applyBorder="1" applyAlignment="1">
      <alignment vertical="center" wrapText="1"/>
    </xf>
    <xf numFmtId="0" fontId="11" fillId="107" borderId="29" xfId="1546" applyFont="1" applyFill="1" applyBorder="1" applyAlignment="1">
      <alignment horizontal="left" vertical="center" wrapText="1"/>
    </xf>
    <xf numFmtId="0" fontId="11" fillId="0" borderId="102" xfId="1546" applyFont="1" applyFill="1" applyBorder="1" applyAlignment="1">
      <alignment horizontal="left" vertical="center" wrapText="1"/>
    </xf>
    <xf numFmtId="0" fontId="122" fillId="0" borderId="0" xfId="0" applyFont="1" applyAlignment="1">
      <alignment horizontal="justify" vertical="center"/>
    </xf>
    <xf numFmtId="3" fontId="58" fillId="106" borderId="94" xfId="1546" applyNumberFormat="1" applyFont="1" applyFill="1" applyBorder="1" applyAlignment="1">
      <alignment horizontal="center" vertical="center" wrapText="1"/>
    </xf>
    <xf numFmtId="3" fontId="58" fillId="106" borderId="95" xfId="1546" applyNumberFormat="1" applyFont="1" applyFill="1" applyBorder="1" applyAlignment="1">
      <alignment horizontal="center" vertical="center" wrapText="1"/>
    </xf>
    <xf numFmtId="0" fontId="128" fillId="0" borderId="0" xfId="0" applyFont="1" applyAlignment="1">
      <alignment horizontal="justify" vertical="center"/>
    </xf>
    <xf numFmtId="0" fontId="58" fillId="106" borderId="101" xfId="1546" applyFont="1" applyFill="1" applyBorder="1" applyAlignment="1">
      <alignment horizontal="left" vertical="center" wrapText="1"/>
    </xf>
    <xf numFmtId="0" fontId="11" fillId="0" borderId="102" xfId="1546" applyFont="1" applyBorder="1" applyAlignment="1">
      <alignment horizontal="justify" vertical="center" wrapText="1"/>
    </xf>
    <xf numFmtId="0" fontId="58" fillId="106" borderId="124" xfId="1546" applyFont="1" applyFill="1" applyBorder="1" applyAlignment="1">
      <alignment horizontal="left" vertical="center" wrapText="1"/>
    </xf>
    <xf numFmtId="0" fontId="58" fillId="73" borderId="41" xfId="1546" applyFont="1" applyFill="1" applyBorder="1" applyAlignment="1">
      <alignment vertical="center" wrapText="1"/>
    </xf>
    <xf numFmtId="0" fontId="58" fillId="73" borderId="47" xfId="1546" applyFont="1" applyFill="1" applyBorder="1" applyAlignment="1">
      <alignment vertical="center" wrapText="1"/>
    </xf>
    <xf numFmtId="0" fontId="58" fillId="106" borderId="102" xfId="1546" applyFont="1" applyFill="1" applyBorder="1" applyAlignment="1">
      <alignment horizontal="left" vertical="center" wrapText="1"/>
    </xf>
    <xf numFmtId="0" fontId="58" fillId="106" borderId="198" xfId="1484" applyFont="1" applyFill="1" applyBorder="1" applyAlignment="1">
      <alignment vertical="center"/>
    </xf>
    <xf numFmtId="0" fontId="58" fillId="106" borderId="34" xfId="1546" applyFont="1" applyFill="1" applyBorder="1" applyAlignment="1">
      <alignment horizontal="left" vertical="center" wrapText="1"/>
    </xf>
    <xf numFmtId="3" fontId="11" fillId="0" borderId="29" xfId="1498" applyNumberFormat="1" applyFont="1" applyBorder="1" applyAlignment="1">
      <alignment horizontal="left" vertical="center" wrapText="1"/>
    </xf>
    <xf numFmtId="0" fontId="58" fillId="106" borderId="26" xfId="0" applyFont="1" applyFill="1" applyBorder="1" applyAlignment="1">
      <alignment horizontal="justify" vertical="center" wrapText="1"/>
    </xf>
    <xf numFmtId="0" fontId="58" fillId="106" borderId="101" xfId="0" applyFont="1" applyFill="1" applyBorder="1" applyAlignment="1">
      <alignment vertical="center" wrapText="1"/>
    </xf>
    <xf numFmtId="0" fontId="11" fillId="0" borderId="102" xfId="0" applyFont="1" applyBorder="1" applyAlignment="1">
      <alignment vertical="center" wrapText="1"/>
    </xf>
    <xf numFmtId="0" fontId="11" fillId="0" borderId="124" xfId="0" applyFont="1" applyBorder="1" applyAlignment="1">
      <alignment vertical="center" wrapText="1"/>
    </xf>
    <xf numFmtId="0" fontId="58" fillId="106" borderId="124" xfId="0" applyFont="1" applyFill="1" applyBorder="1" applyAlignment="1">
      <alignment horizontal="justify" vertical="center" wrapText="1"/>
    </xf>
    <xf numFmtId="0" fontId="58" fillId="106" borderId="224" xfId="0" applyFont="1" applyFill="1" applyBorder="1" applyAlignment="1">
      <alignment horizontal="justify" vertical="center" wrapText="1"/>
    </xf>
    <xf numFmtId="0" fontId="58" fillId="0" borderId="102" xfId="0" applyFont="1" applyBorder="1" applyAlignment="1">
      <alignment horizontal="justify" vertical="center" wrapText="1"/>
    </xf>
    <xf numFmtId="0" fontId="58" fillId="106" borderId="34" xfId="0" applyFont="1" applyFill="1" applyBorder="1" applyAlignment="1">
      <alignment horizontal="justify" vertical="center" wrapText="1"/>
    </xf>
    <xf numFmtId="0" fontId="58" fillId="106" borderId="101" xfId="0" applyFont="1" applyFill="1" applyBorder="1" applyAlignment="1">
      <alignment vertical="center"/>
    </xf>
    <xf numFmtId="0" fontId="58" fillId="106" borderId="124" xfId="0" applyFont="1" applyFill="1" applyBorder="1" applyAlignment="1">
      <alignment vertical="center" wrapText="1"/>
    </xf>
    <xf numFmtId="14" fontId="58" fillId="106" borderId="98" xfId="0" applyNumberFormat="1" applyFont="1" applyFill="1" applyBorder="1" applyAlignment="1">
      <alignment horizontal="center" vertical="center" wrapText="1"/>
    </xf>
    <xf numFmtId="14" fontId="58" fillId="106" borderId="226" xfId="0" applyNumberFormat="1" applyFont="1" applyFill="1" applyBorder="1" applyAlignment="1">
      <alignment horizontal="center" vertical="center" wrapText="1"/>
    </xf>
    <xf numFmtId="0" fontId="58" fillId="106" borderId="102" xfId="0" applyFont="1" applyFill="1" applyBorder="1" applyAlignment="1">
      <alignment horizontal="justify" vertical="center" wrapText="1"/>
    </xf>
    <xf numFmtId="0" fontId="11" fillId="0" borderId="41" xfId="0" applyFont="1" applyBorder="1" applyAlignment="1">
      <alignment horizontal="justify" vertical="center" wrapText="1"/>
    </xf>
    <xf numFmtId="0" fontId="58" fillId="73" borderId="26" xfId="0" applyFont="1" applyFill="1" applyBorder="1" applyAlignment="1">
      <alignment horizontal="left" vertical="center" wrapText="1"/>
    </xf>
    <xf numFmtId="14" fontId="78" fillId="106" borderId="227" xfId="0" applyNumberFormat="1" applyFont="1" applyFill="1" applyBorder="1" applyAlignment="1">
      <alignment horizontal="center" vertical="center"/>
    </xf>
    <xf numFmtId="14" fontId="78" fillId="106" borderId="228" xfId="0" applyNumberFormat="1" applyFont="1" applyFill="1" applyBorder="1" applyAlignment="1">
      <alignment horizontal="center" vertical="center"/>
    </xf>
    <xf numFmtId="0" fontId="75" fillId="106" borderId="231" xfId="0" applyFont="1" applyFill="1" applyBorder="1"/>
    <xf numFmtId="0" fontId="75" fillId="0" borderId="232" xfId="0" applyFont="1" applyBorder="1" applyAlignment="1">
      <alignment horizontal="center" vertical="center"/>
    </xf>
    <xf numFmtId="3" fontId="75" fillId="0" borderId="229" xfId="0" applyNumberFormat="1" applyFont="1" applyBorder="1" applyAlignment="1">
      <alignment vertical="center"/>
    </xf>
    <xf numFmtId="3" fontId="75" fillId="0" borderId="230" xfId="0" applyNumberFormat="1" applyFont="1" applyBorder="1" applyAlignment="1">
      <alignment vertical="center"/>
    </xf>
    <xf numFmtId="0" fontId="75" fillId="0" borderId="233" xfId="0" applyFont="1" applyBorder="1" applyAlignment="1">
      <alignment vertical="center"/>
    </xf>
    <xf numFmtId="3" fontId="75" fillId="0" borderId="40" xfId="1367" applyNumberFormat="1" applyFont="1" applyFill="1" applyBorder="1" applyAlignment="1">
      <alignment horizontal="left" vertical="center"/>
    </xf>
    <xf numFmtId="3" fontId="124" fillId="0" borderId="33" xfId="0" applyNumberFormat="1" applyFont="1" applyBorder="1" applyAlignment="1">
      <alignment horizontal="right" vertical="center" wrapText="1"/>
    </xf>
    <xf numFmtId="3" fontId="75" fillId="0" borderId="42" xfId="1367" applyNumberFormat="1" applyFont="1" applyFill="1" applyBorder="1" applyAlignment="1">
      <alignment horizontal="left" vertical="center"/>
    </xf>
    <xf numFmtId="3" fontId="124" fillId="0" borderId="30" xfId="0" applyNumberFormat="1" applyFont="1" applyBorder="1" applyAlignment="1">
      <alignment horizontal="right" vertical="center" wrapText="1"/>
    </xf>
    <xf numFmtId="3" fontId="78" fillId="106" borderId="42" xfId="1367" applyNumberFormat="1" applyFont="1" applyFill="1" applyBorder="1" applyAlignment="1">
      <alignment horizontal="left" vertical="center"/>
    </xf>
    <xf numFmtId="3" fontId="58" fillId="106" borderId="30" xfId="1514" applyNumberFormat="1" applyFont="1" applyFill="1" applyBorder="1" applyAlignment="1">
      <alignment horizontal="right" vertical="center" wrapText="1"/>
    </xf>
    <xf numFmtId="3" fontId="124" fillId="0" borderId="30" xfId="0" applyNumberFormat="1" applyFont="1" applyBorder="1" applyAlignment="1">
      <alignment vertical="center"/>
    </xf>
    <xf numFmtId="0" fontId="58" fillId="106" borderId="34" xfId="1476" applyFont="1" applyFill="1" applyBorder="1" applyAlignment="1">
      <alignment horizontal="left" vertical="center"/>
    </xf>
    <xf numFmtId="3" fontId="58" fillId="106" borderId="30" xfId="1374" applyNumberFormat="1" applyFont="1" applyFill="1" applyBorder="1" applyAlignment="1">
      <alignment horizontal="right" vertical="center"/>
    </xf>
    <xf numFmtId="0" fontId="58" fillId="0" borderId="146" xfId="0" applyFont="1" applyFill="1" applyBorder="1" applyAlignment="1">
      <alignment vertical="center"/>
    </xf>
    <xf numFmtId="0" fontId="58" fillId="0" borderId="52" xfId="0" applyFont="1" applyFill="1" applyBorder="1" applyAlignment="1">
      <alignment vertical="center"/>
    </xf>
    <xf numFmtId="3" fontId="58" fillId="106" borderId="31" xfId="1374" applyNumberFormat="1" applyFont="1" applyFill="1" applyBorder="1" applyAlignment="1">
      <alignment horizontal="right" vertical="center"/>
    </xf>
    <xf numFmtId="14" fontId="78" fillId="73" borderId="29" xfId="0" applyNumberFormat="1" applyFont="1" applyFill="1" applyBorder="1" applyAlignment="1">
      <alignment horizontal="center" vertical="center"/>
    </xf>
    <xf numFmtId="14" fontId="78" fillId="73" borderId="1" xfId="0" applyNumberFormat="1" applyFont="1" applyFill="1" applyBorder="1" applyAlignment="1">
      <alignment horizontal="center" vertical="center"/>
    </xf>
    <xf numFmtId="0" fontId="78" fillId="73" borderId="1" xfId="0" applyFont="1" applyFill="1" applyBorder="1" applyAlignment="1">
      <alignment horizontal="center" vertical="center" wrapText="1"/>
    </xf>
    <xf numFmtId="0" fontId="78" fillId="73" borderId="39" xfId="0" applyFont="1" applyFill="1" applyBorder="1" applyAlignment="1">
      <alignment horizontal="center" vertical="center"/>
    </xf>
    <xf numFmtId="0" fontId="78" fillId="106" borderId="59" xfId="0" applyFont="1" applyFill="1" applyBorder="1" applyAlignment="1">
      <alignment horizontal="center" vertical="center"/>
    </xf>
    <xf numFmtId="0" fontId="75" fillId="0" borderId="34" xfId="0" applyFont="1" applyFill="1" applyBorder="1" applyAlignment="1">
      <alignment horizontal="center" vertical="center"/>
    </xf>
    <xf numFmtId="0" fontId="75" fillId="0" borderId="44" xfId="0" applyFont="1" applyFill="1" applyBorder="1" applyAlignment="1">
      <alignment horizontal="center" vertical="center"/>
    </xf>
    <xf numFmtId="10" fontId="75" fillId="0" borderId="44" xfId="2759" applyNumberFormat="1" applyFont="1" applyFill="1" applyBorder="1" applyAlignment="1">
      <alignment horizontal="center" vertical="center"/>
    </xf>
    <xf numFmtId="0" fontId="75" fillId="0" borderId="71" xfId="0" applyFont="1" applyBorder="1" applyAlignment="1">
      <alignment horizontal="center" vertical="center"/>
    </xf>
    <xf numFmtId="2" fontId="75" fillId="0" borderId="61" xfId="0" applyNumberFormat="1" applyFont="1" applyBorder="1" applyAlignment="1">
      <alignment horizontal="center" vertical="center"/>
    </xf>
    <xf numFmtId="14" fontId="122" fillId="109" borderId="237" xfId="0" applyNumberFormat="1" applyFont="1" applyFill="1" applyBorder="1" applyAlignment="1">
      <alignment horizontal="center" vertical="center" wrapText="1"/>
    </xf>
    <xf numFmtId="0" fontId="122" fillId="109" borderId="239" xfId="0" applyFont="1" applyFill="1" applyBorder="1" applyAlignment="1">
      <alignment horizontal="center" vertical="center" wrapText="1"/>
    </xf>
    <xf numFmtId="0" fontId="122" fillId="109" borderId="240" xfId="0" applyFont="1" applyFill="1" applyBorder="1" applyAlignment="1">
      <alignment horizontal="center" vertical="center" wrapText="1"/>
    </xf>
    <xf numFmtId="3" fontId="124" fillId="0" borderId="241" xfId="0" applyNumberFormat="1" applyFont="1" applyBorder="1" applyAlignment="1">
      <alignment horizontal="right" vertical="center" wrapText="1"/>
    </xf>
    <xf numFmtId="0" fontId="124" fillId="0" borderId="241" xfId="0" applyFont="1" applyBorder="1" applyAlignment="1">
      <alignment horizontal="right" vertical="center" wrapText="1"/>
    </xf>
    <xf numFmtId="0" fontId="124" fillId="0" borderId="242" xfId="0" applyFont="1" applyBorder="1" applyAlignment="1">
      <alignment horizontal="right" vertical="center" wrapText="1"/>
    </xf>
    <xf numFmtId="0" fontId="124" fillId="0" borderId="243" xfId="0" applyFont="1" applyBorder="1" applyAlignment="1">
      <alignment horizontal="justify" vertical="center" wrapText="1"/>
    </xf>
    <xf numFmtId="3" fontId="124" fillId="0" borderId="242" xfId="0" applyNumberFormat="1" applyFont="1" applyBorder="1" applyAlignment="1">
      <alignment horizontal="right" vertical="center" wrapText="1"/>
    </xf>
    <xf numFmtId="3" fontId="122" fillId="109" borderId="241" xfId="0" applyNumberFormat="1" applyFont="1" applyFill="1" applyBorder="1" applyAlignment="1">
      <alignment horizontal="right" vertical="center" wrapText="1"/>
    </xf>
    <xf numFmtId="3" fontId="122" fillId="109" borderId="242" xfId="0" applyNumberFormat="1" applyFont="1" applyFill="1" applyBorder="1" applyAlignment="1">
      <alignment horizontal="right" vertical="center" wrapText="1"/>
    </xf>
    <xf numFmtId="0" fontId="124" fillId="0" borderId="243" xfId="0" applyFont="1" applyBorder="1" applyAlignment="1">
      <alignment horizontal="left" vertical="center" wrapText="1"/>
    </xf>
    <xf numFmtId="3" fontId="122" fillId="109" borderId="244" xfId="0" applyNumberFormat="1" applyFont="1" applyFill="1" applyBorder="1" applyAlignment="1">
      <alignment horizontal="right" vertical="center" wrapText="1"/>
    </xf>
    <xf numFmtId="3" fontId="122" fillId="109" borderId="245" xfId="0" applyNumberFormat="1" applyFont="1" applyFill="1" applyBorder="1" applyAlignment="1">
      <alignment horizontal="right" vertical="center" wrapText="1"/>
    </xf>
    <xf numFmtId="14" fontId="122" fillId="109" borderId="239" xfId="0" applyNumberFormat="1" applyFont="1" applyFill="1" applyBorder="1" applyAlignment="1">
      <alignment horizontal="center" vertical="center" wrapText="1"/>
    </xf>
    <xf numFmtId="0" fontId="58" fillId="106" borderId="40" xfId="1519" applyFont="1" applyFill="1" applyBorder="1" applyAlignment="1">
      <alignment horizontal="left" vertical="center"/>
    </xf>
    <xf numFmtId="0" fontId="58" fillId="106" borderId="41" xfId="1519" applyFont="1" applyFill="1" applyBorder="1" applyAlignment="1">
      <alignment horizontal="left" vertical="center"/>
    </xf>
    <xf numFmtId="0" fontId="58" fillId="73" borderId="46" xfId="1519" applyFont="1" applyFill="1" applyBorder="1" applyAlignment="1">
      <alignment horizontal="center" vertical="center"/>
    </xf>
    <xf numFmtId="0" fontId="58" fillId="73" borderId="47" xfId="1519" applyFont="1" applyFill="1" applyBorder="1" applyAlignment="1">
      <alignment horizontal="center" vertical="center"/>
    </xf>
    <xf numFmtId="0" fontId="58" fillId="106" borderId="185" xfId="1519" applyFont="1" applyFill="1" applyBorder="1" applyAlignment="1">
      <alignment horizontal="left" vertical="center"/>
    </xf>
    <xf numFmtId="0" fontId="58" fillId="73" borderId="45" xfId="1519" applyFont="1" applyFill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0" fontId="58" fillId="73" borderId="44" xfId="1519" applyFont="1" applyFill="1" applyBorder="1" applyAlignment="1">
      <alignment horizontal="center" vertical="center"/>
    </xf>
    <xf numFmtId="0" fontId="58" fillId="73" borderId="45" xfId="1532" applyFont="1" applyFill="1" applyBorder="1" applyAlignment="1">
      <alignment horizontal="left" vertical="center"/>
    </xf>
    <xf numFmtId="0" fontId="58" fillId="73" borderId="1" xfId="1532" applyFont="1" applyFill="1" applyBorder="1" applyAlignment="1">
      <alignment horizontal="left" vertical="center"/>
    </xf>
    <xf numFmtId="0" fontId="58" fillId="106" borderId="183" xfId="1519" applyFont="1" applyFill="1" applyBorder="1" applyAlignment="1">
      <alignment horizontal="left" vertical="center"/>
    </xf>
    <xf numFmtId="0" fontId="58" fillId="106" borderId="186" xfId="1519" applyFont="1" applyFill="1" applyBorder="1" applyAlignment="1">
      <alignment horizontal="left" vertical="center"/>
    </xf>
    <xf numFmtId="0" fontId="58" fillId="106" borderId="187" xfId="1532" applyFont="1" applyFill="1" applyBorder="1" applyAlignment="1">
      <alignment horizontal="left" vertical="center"/>
    </xf>
    <xf numFmtId="0" fontId="58" fillId="106" borderId="184" xfId="1532" applyFont="1" applyFill="1" applyBorder="1" applyAlignment="1">
      <alignment horizontal="left" vertical="center"/>
    </xf>
    <xf numFmtId="0" fontId="58" fillId="106" borderId="56" xfId="0" applyFont="1" applyFill="1" applyBorder="1" applyAlignment="1">
      <alignment horizontal="left" vertical="center"/>
    </xf>
    <xf numFmtId="0" fontId="58" fillId="106" borderId="58" xfId="0" applyFont="1" applyFill="1" applyBorder="1" applyAlignment="1">
      <alignment horizontal="left" vertical="center"/>
    </xf>
    <xf numFmtId="0" fontId="58" fillId="109" borderId="62" xfId="0" applyFont="1" applyFill="1" applyBorder="1" applyAlignment="1">
      <alignment horizontal="center" vertical="center"/>
    </xf>
    <xf numFmtId="0" fontId="58" fillId="109" borderId="39" xfId="0" applyFont="1" applyFill="1" applyBorder="1" applyAlignment="1">
      <alignment horizontal="center" vertical="center"/>
    </xf>
    <xf numFmtId="0" fontId="58" fillId="106" borderId="40" xfId="0" applyFont="1" applyFill="1" applyBorder="1" applyAlignment="1">
      <alignment horizontal="left" vertical="center"/>
    </xf>
    <xf numFmtId="0" fontId="58" fillId="106" borderId="41" xfId="0" applyFont="1" applyFill="1" applyBorder="1" applyAlignment="1">
      <alignment horizontal="left" vertical="center"/>
    </xf>
    <xf numFmtId="0" fontId="128" fillId="109" borderId="140" xfId="0" applyFont="1" applyFill="1" applyBorder="1" applyAlignment="1">
      <alignment horizontal="left" vertical="center" indent="1"/>
    </xf>
    <xf numFmtId="0" fontId="128" fillId="109" borderId="141" xfId="0" applyFont="1" applyFill="1" applyBorder="1" applyAlignment="1">
      <alignment horizontal="left" vertical="center" indent="1"/>
    </xf>
    <xf numFmtId="0" fontId="128" fillId="109" borderId="140" xfId="0" applyFont="1" applyFill="1" applyBorder="1" applyAlignment="1">
      <alignment horizontal="center" vertical="center"/>
    </xf>
    <xf numFmtId="0" fontId="128" fillId="109" borderId="141" xfId="0" applyFont="1" applyFill="1" applyBorder="1" applyAlignment="1">
      <alignment horizontal="center" vertical="center"/>
    </xf>
    <xf numFmtId="0" fontId="129" fillId="0" borderId="0" xfId="0" applyFont="1" applyAlignment="1">
      <alignment horizontal="left" vertical="center"/>
    </xf>
    <xf numFmtId="0" fontId="122" fillId="106" borderId="101" xfId="0" applyFont="1" applyFill="1" applyBorder="1" applyAlignment="1">
      <alignment horizontal="left" vertical="center"/>
    </xf>
    <xf numFmtId="0" fontId="122" fillId="106" borderId="102" xfId="0" applyFont="1" applyFill="1" applyBorder="1" applyAlignment="1">
      <alignment horizontal="left" vertical="center"/>
    </xf>
    <xf numFmtId="0" fontId="122" fillId="106" borderId="191" xfId="0" applyFont="1" applyFill="1" applyBorder="1" applyAlignment="1">
      <alignment horizontal="center" vertical="center"/>
    </xf>
    <xf numFmtId="0" fontId="122" fillId="106" borderId="192" xfId="0" applyFont="1" applyFill="1" applyBorder="1" applyAlignment="1">
      <alignment horizontal="center" vertical="center"/>
    </xf>
    <xf numFmtId="0" fontId="78" fillId="106" borderId="193" xfId="1476" applyFont="1" applyFill="1" applyBorder="1" applyAlignment="1">
      <alignment horizontal="center" vertical="center"/>
    </xf>
    <xf numFmtId="0" fontId="78" fillId="106" borderId="37" xfId="1476" applyFont="1" applyFill="1" applyBorder="1" applyAlignment="1">
      <alignment horizontal="center" vertical="center"/>
    </xf>
    <xf numFmtId="0" fontId="78" fillId="106" borderId="194" xfId="1476" applyFont="1" applyFill="1" applyBorder="1" applyAlignment="1">
      <alignment horizontal="center" vertical="center"/>
    </xf>
    <xf numFmtId="171" fontId="122" fillId="106" borderId="195" xfId="0" applyNumberFormat="1" applyFont="1" applyFill="1" applyBorder="1" applyAlignment="1">
      <alignment horizontal="center" vertical="center"/>
    </xf>
    <xf numFmtId="171" fontId="122" fillId="106" borderId="196" xfId="0" applyNumberFormat="1" applyFont="1" applyFill="1" applyBorder="1" applyAlignment="1">
      <alignment horizontal="center" vertical="center"/>
    </xf>
    <xf numFmtId="171" fontId="122" fillId="106" borderId="197" xfId="0" applyNumberFormat="1" applyFont="1" applyFill="1" applyBorder="1" applyAlignment="1">
      <alignment horizontal="center" vertical="center"/>
    </xf>
    <xf numFmtId="0" fontId="122" fillId="106" borderId="99" xfId="0" applyFont="1" applyFill="1" applyBorder="1" applyAlignment="1">
      <alignment horizontal="center" vertical="center"/>
    </xf>
    <xf numFmtId="0" fontId="122" fillId="106" borderId="100" xfId="0" applyFont="1" applyFill="1" applyBorder="1" applyAlignment="1">
      <alignment horizontal="center" vertical="center"/>
    </xf>
    <xf numFmtId="0" fontId="0" fillId="0" borderId="0" xfId="0"/>
    <xf numFmtId="0" fontId="58" fillId="106" borderId="32" xfId="1" applyFont="1" applyFill="1" applyBorder="1" applyAlignment="1">
      <alignment horizontal="left" vertical="center" wrapText="1"/>
    </xf>
    <xf numFmtId="0" fontId="58" fillId="106" borderId="29" xfId="1" applyFont="1" applyFill="1" applyBorder="1" applyAlignment="1">
      <alignment horizontal="left" vertical="center" wrapText="1"/>
    </xf>
    <xf numFmtId="0" fontId="58" fillId="73" borderId="25" xfId="1540" applyFont="1" applyFill="1" applyBorder="1" applyAlignment="1">
      <alignment vertical="center" wrapText="1"/>
    </xf>
    <xf numFmtId="0" fontId="58" fillId="73" borderId="27" xfId="1540" applyFont="1" applyFill="1" applyBorder="1" applyAlignment="1">
      <alignment vertical="center" wrapText="1"/>
    </xf>
    <xf numFmtId="0" fontId="58" fillId="106" borderId="40" xfId="1540" applyFont="1" applyFill="1" applyBorder="1" applyAlignment="1">
      <alignment horizontal="left" vertical="center" wrapText="1"/>
    </xf>
    <xf numFmtId="0" fontId="58" fillId="106" borderId="41" xfId="1540" applyFont="1" applyFill="1" applyBorder="1" applyAlignment="1">
      <alignment horizontal="left" vertical="center" wrapText="1"/>
    </xf>
    <xf numFmtId="183" fontId="58" fillId="106" borderId="46" xfId="1540" applyNumberFormat="1" applyFont="1" applyFill="1" applyBorder="1" applyAlignment="1">
      <alignment horizontal="center" vertical="center" wrapText="1"/>
    </xf>
    <xf numFmtId="183" fontId="58" fillId="106" borderId="47" xfId="1540" applyNumberFormat="1" applyFont="1" applyFill="1" applyBorder="1" applyAlignment="1">
      <alignment horizontal="center" vertical="center" wrapText="1"/>
    </xf>
    <xf numFmtId="0" fontId="58" fillId="106" borderId="146" xfId="1540" applyFont="1" applyFill="1" applyBorder="1" applyAlignment="1">
      <alignment horizontal="left" vertical="center" wrapText="1"/>
    </xf>
    <xf numFmtId="0" fontId="58" fillId="106" borderId="38" xfId="1540" applyFont="1" applyFill="1" applyBorder="1" applyAlignment="1">
      <alignment horizontal="left" vertical="center" wrapText="1"/>
    </xf>
    <xf numFmtId="0" fontId="58" fillId="106" borderId="52" xfId="1540" applyFont="1" applyFill="1" applyBorder="1" applyAlignment="1">
      <alignment horizontal="left" vertical="center" wrapText="1"/>
    </xf>
    <xf numFmtId="0" fontId="11" fillId="106" borderId="32" xfId="1542" applyFont="1" applyFill="1" applyBorder="1" applyAlignment="1">
      <alignment horizontal="center"/>
    </xf>
    <xf numFmtId="0" fontId="11" fillId="106" borderId="29" xfId="1542" applyFont="1" applyFill="1" applyBorder="1" applyAlignment="1">
      <alignment horizontal="center"/>
    </xf>
    <xf numFmtId="171" fontId="58" fillId="106" borderId="45" xfId="1542" applyNumberFormat="1" applyFont="1" applyFill="1" applyBorder="1" applyAlignment="1">
      <alignment horizontal="center" vertical="center"/>
    </xf>
    <xf numFmtId="171" fontId="58" fillId="106" borderId="33" xfId="1542" applyNumberFormat="1" applyFont="1" applyFill="1" applyBorder="1" applyAlignment="1">
      <alignment horizontal="center" vertical="center"/>
    </xf>
    <xf numFmtId="0" fontId="58" fillId="0" borderId="0" xfId="1540" applyFont="1" applyBorder="1" applyAlignment="1">
      <alignment horizontal="left" vertical="center" wrapText="1"/>
    </xf>
    <xf numFmtId="0" fontId="86" fillId="106" borderId="106" xfId="1540" applyFont="1" applyFill="1" applyBorder="1" applyAlignment="1">
      <alignment horizontal="center" vertical="center" wrapText="1"/>
    </xf>
    <xf numFmtId="0" fontId="86" fillId="106" borderId="99" xfId="1540" applyFont="1" applyFill="1" applyBorder="1" applyAlignment="1">
      <alignment horizontal="center" vertical="center" wrapText="1"/>
    </xf>
    <xf numFmtId="0" fontId="86" fillId="106" borderId="206" xfId="1540" applyFont="1" applyFill="1" applyBorder="1" applyAlignment="1">
      <alignment horizontal="center" vertical="center" wrapText="1"/>
    </xf>
    <xf numFmtId="0" fontId="86" fillId="106" borderId="107" xfId="1540" applyFont="1" applyFill="1" applyBorder="1" applyAlignment="1">
      <alignment horizontal="center" vertical="center" wrapText="1"/>
    </xf>
    <xf numFmtId="0" fontId="86" fillId="106" borderId="204" xfId="1540" applyFont="1" applyFill="1" applyBorder="1" applyAlignment="1">
      <alignment horizontal="center" vertical="center" wrapText="1"/>
    </xf>
    <xf numFmtId="0" fontId="86" fillId="106" borderId="207" xfId="1540" applyFont="1" applyFill="1" applyBorder="1" applyAlignment="1">
      <alignment horizontal="center" vertical="center" wrapText="1"/>
    </xf>
    <xf numFmtId="0" fontId="86" fillId="106" borderId="105" xfId="1540" applyFont="1" applyFill="1" applyBorder="1" applyAlignment="1">
      <alignment horizontal="center" vertical="center" wrapText="1"/>
    </xf>
    <xf numFmtId="0" fontId="86" fillId="106" borderId="112" xfId="1540" applyFont="1" applyFill="1" applyBorder="1" applyAlignment="1">
      <alignment horizontal="center" vertical="center" wrapText="1"/>
    </xf>
    <xf numFmtId="0" fontId="86" fillId="106" borderId="200" xfId="1540" applyFont="1" applyFill="1" applyBorder="1" applyAlignment="1">
      <alignment horizontal="center" vertical="center" wrapText="1"/>
    </xf>
    <xf numFmtId="17" fontId="86" fillId="106" borderId="188" xfId="1540" applyNumberFormat="1" applyFont="1" applyFill="1" applyBorder="1" applyAlignment="1">
      <alignment horizontal="center" vertical="center" wrapText="1"/>
    </xf>
    <xf numFmtId="17" fontId="86" fillId="106" borderId="199" xfId="1540" applyNumberFormat="1" applyFont="1" applyFill="1" applyBorder="1" applyAlignment="1">
      <alignment horizontal="center" vertical="center" wrapText="1"/>
    </xf>
    <xf numFmtId="17" fontId="86" fillId="106" borderId="201" xfId="1540" applyNumberFormat="1" applyFont="1" applyFill="1" applyBorder="1" applyAlignment="1">
      <alignment horizontal="center" vertical="center" wrapText="1"/>
    </xf>
    <xf numFmtId="0" fontId="86" fillId="106" borderId="45" xfId="1540" applyFont="1" applyFill="1" applyBorder="1" applyAlignment="1">
      <alignment horizontal="center" vertical="center" wrapText="1"/>
    </xf>
    <xf numFmtId="0" fontId="86" fillId="106" borderId="48" xfId="1540" applyFont="1" applyFill="1" applyBorder="1" applyAlignment="1">
      <alignment horizontal="center" vertical="center" wrapText="1"/>
    </xf>
    <xf numFmtId="0" fontId="86" fillId="106" borderId="202" xfId="1540" applyFont="1" applyFill="1" applyBorder="1" applyAlignment="1">
      <alignment horizontal="center" vertical="center" wrapText="1"/>
    </xf>
    <xf numFmtId="0" fontId="86" fillId="106" borderId="203" xfId="1540" applyFont="1" applyFill="1" applyBorder="1" applyAlignment="1">
      <alignment horizontal="center" vertical="center" wrapText="1"/>
    </xf>
    <xf numFmtId="0" fontId="86" fillId="106" borderId="205" xfId="1540" applyFont="1" applyFill="1" applyBorder="1" applyAlignment="1">
      <alignment horizontal="center" vertical="center" wrapText="1"/>
    </xf>
    <xf numFmtId="0" fontId="58" fillId="0" borderId="0" xfId="1540" applyFont="1" applyAlignment="1">
      <alignment horizontal="center"/>
    </xf>
    <xf numFmtId="0" fontId="126" fillId="106" borderId="94" xfId="1540" applyFont="1" applyFill="1" applyBorder="1" applyAlignment="1">
      <alignment horizontal="center" vertical="center" wrapText="1"/>
    </xf>
    <xf numFmtId="0" fontId="126" fillId="106" borderId="96" xfId="1540" applyFont="1" applyFill="1" applyBorder="1" applyAlignment="1">
      <alignment horizontal="center" vertical="center" wrapText="1"/>
    </xf>
    <xf numFmtId="0" fontId="126" fillId="106" borderId="95" xfId="1540" applyFont="1" applyFill="1" applyBorder="1" applyAlignment="1">
      <alignment horizontal="center" vertical="center" wrapText="1"/>
    </xf>
    <xf numFmtId="0" fontId="126" fillId="106" borderId="97" xfId="1540" applyFont="1" applyFill="1" applyBorder="1" applyAlignment="1">
      <alignment horizontal="center" vertical="center" wrapText="1"/>
    </xf>
    <xf numFmtId="0" fontId="126" fillId="106" borderId="101" xfId="1540" applyFont="1" applyFill="1" applyBorder="1" applyAlignment="1">
      <alignment horizontal="center" vertical="center" wrapText="1"/>
    </xf>
    <xf numFmtId="0" fontId="126" fillId="106" borderId="102" xfId="1540" applyFont="1" applyFill="1" applyBorder="1" applyAlignment="1">
      <alignment horizontal="center" vertical="center" wrapText="1"/>
    </xf>
    <xf numFmtId="17" fontId="126" fillId="106" borderId="94" xfId="1540" applyNumberFormat="1" applyFont="1" applyFill="1" applyBorder="1" applyAlignment="1">
      <alignment horizontal="center" vertical="center" wrapText="1"/>
    </xf>
    <xf numFmtId="17" fontId="126" fillId="106" borderId="96" xfId="1540" applyNumberFormat="1" applyFont="1" applyFill="1" applyBorder="1" applyAlignment="1">
      <alignment horizontal="center" vertical="center" wrapText="1"/>
    </xf>
    <xf numFmtId="0" fontId="86" fillId="106" borderId="46" xfId="1540" applyFont="1" applyFill="1" applyBorder="1" applyAlignment="1">
      <alignment horizontal="center" vertical="center" wrapText="1"/>
    </xf>
    <xf numFmtId="0" fontId="86" fillId="106" borderId="81" xfId="1540" applyFont="1" applyFill="1" applyBorder="1" applyAlignment="1">
      <alignment horizontal="center" vertical="center" wrapText="1"/>
    </xf>
    <xf numFmtId="0" fontId="86" fillId="106" borderId="103" xfId="1540" applyFont="1" applyFill="1" applyBorder="1" applyAlignment="1">
      <alignment horizontal="center" vertical="center" wrapText="1"/>
    </xf>
    <xf numFmtId="0" fontId="86" fillId="106" borderId="70" xfId="1540" applyFont="1" applyFill="1" applyBorder="1" applyAlignment="1">
      <alignment horizontal="center" vertical="center" wrapText="1"/>
    </xf>
    <xf numFmtId="0" fontId="82" fillId="106" borderId="135" xfId="0" applyFont="1" applyFill="1" applyBorder="1" applyAlignment="1">
      <alignment horizontal="left" vertical="center"/>
    </xf>
    <xf numFmtId="0" fontId="82" fillId="106" borderId="136" xfId="0" applyFont="1" applyFill="1" applyBorder="1" applyAlignment="1">
      <alignment horizontal="left" vertical="center"/>
    </xf>
    <xf numFmtId="0" fontId="82" fillId="106" borderId="119" xfId="0" applyFont="1" applyFill="1" applyBorder="1" applyAlignment="1">
      <alignment horizontal="left" vertical="center"/>
    </xf>
    <xf numFmtId="0" fontId="81" fillId="0" borderId="178" xfId="0" applyFont="1" applyFill="1" applyBorder="1" applyAlignment="1">
      <alignment horizontal="center" vertical="center"/>
    </xf>
    <xf numFmtId="0" fontId="81" fillId="0" borderId="179" xfId="0" applyFont="1" applyFill="1" applyBorder="1" applyAlignment="1">
      <alignment horizontal="center" vertical="center"/>
    </xf>
    <xf numFmtId="0" fontId="81" fillId="0" borderId="180" xfId="0" applyFont="1" applyFill="1" applyBorder="1" applyAlignment="1">
      <alignment horizontal="center" vertical="center"/>
    </xf>
    <xf numFmtId="0" fontId="82" fillId="106" borderId="132" xfId="0" applyFont="1" applyFill="1" applyBorder="1" applyAlignment="1">
      <alignment horizontal="left" vertical="center"/>
    </xf>
    <xf numFmtId="0" fontId="82" fillId="106" borderId="133" xfId="0" applyFont="1" applyFill="1" applyBorder="1" applyAlignment="1">
      <alignment horizontal="left" vertical="center"/>
    </xf>
    <xf numFmtId="0" fontId="82" fillId="106" borderId="134" xfId="0" applyFont="1" applyFill="1" applyBorder="1" applyAlignment="1">
      <alignment horizontal="left" vertical="center"/>
    </xf>
    <xf numFmtId="0" fontId="81" fillId="0" borderId="132" xfId="0" applyFont="1" applyFill="1" applyBorder="1" applyAlignment="1">
      <alignment horizontal="center" vertical="center"/>
    </xf>
    <xf numFmtId="0" fontId="81" fillId="0" borderId="133" xfId="0" applyFont="1" applyFill="1" applyBorder="1" applyAlignment="1">
      <alignment horizontal="center" vertical="center"/>
    </xf>
    <xf numFmtId="0" fontId="81" fillId="0" borderId="134" xfId="0" applyFont="1" applyFill="1" applyBorder="1" applyAlignment="1">
      <alignment horizontal="center" vertical="center"/>
    </xf>
    <xf numFmtId="0" fontId="92" fillId="0" borderId="68" xfId="0" applyFont="1" applyFill="1" applyBorder="1" applyAlignment="1">
      <alignment horizontal="center" vertical="center"/>
    </xf>
    <xf numFmtId="0" fontId="92" fillId="0" borderId="66" xfId="0" applyFont="1" applyFill="1" applyBorder="1" applyAlignment="1">
      <alignment horizontal="center" vertical="center"/>
    </xf>
    <xf numFmtId="0" fontId="92" fillId="0" borderId="67" xfId="0" applyFont="1" applyFill="1" applyBorder="1" applyAlignment="1">
      <alignment horizontal="center" vertical="center"/>
    </xf>
    <xf numFmtId="0" fontId="86" fillId="106" borderId="56" xfId="0" applyFont="1" applyFill="1" applyBorder="1" applyAlignment="1">
      <alignment horizontal="left" vertical="center"/>
    </xf>
    <xf numFmtId="0" fontId="86" fillId="106" borderId="62" xfId="0" applyFont="1" applyFill="1" applyBorder="1" applyAlignment="1">
      <alignment horizontal="left" vertical="center"/>
    </xf>
    <xf numFmtId="0" fontId="86" fillId="106" borderId="63" xfId="0" applyFont="1" applyFill="1" applyBorder="1" applyAlignment="1">
      <alignment horizontal="left" vertical="center"/>
    </xf>
    <xf numFmtId="0" fontId="86" fillId="106" borderId="57" xfId="0" applyFont="1" applyFill="1" applyBorder="1" applyAlignment="1">
      <alignment horizontal="left" vertical="center"/>
    </xf>
    <xf numFmtId="0" fontId="92" fillId="0" borderId="58" xfId="0" applyFont="1" applyFill="1" applyBorder="1" applyAlignment="1">
      <alignment horizontal="center" vertical="center"/>
    </xf>
    <xf numFmtId="0" fontId="92" fillId="0" borderId="39" xfId="0" applyFont="1" applyFill="1" applyBorder="1" applyAlignment="1">
      <alignment horizontal="center" vertical="center"/>
    </xf>
    <xf numFmtId="0" fontId="92" fillId="0" borderId="65" xfId="0" applyFont="1" applyFill="1" applyBorder="1" applyAlignment="1">
      <alignment horizontal="center" vertical="center"/>
    </xf>
    <xf numFmtId="0" fontId="92" fillId="0" borderId="59" xfId="0" applyFont="1" applyFill="1" applyBorder="1" applyAlignment="1">
      <alignment horizontal="center" vertical="center"/>
    </xf>
    <xf numFmtId="0" fontId="86" fillId="106" borderId="58" xfId="0" applyFont="1" applyFill="1" applyBorder="1" applyAlignment="1">
      <alignment horizontal="left" vertical="center"/>
    </xf>
    <xf numFmtId="0" fontId="86" fillId="106" borderId="39" xfId="0" applyFont="1" applyFill="1" applyBorder="1" applyAlignment="1">
      <alignment horizontal="left" vertical="center"/>
    </xf>
    <xf numFmtId="0" fontId="86" fillId="106" borderId="65" xfId="0" applyFont="1" applyFill="1" applyBorder="1" applyAlignment="1">
      <alignment horizontal="left" vertical="center"/>
    </xf>
    <xf numFmtId="0" fontId="86" fillId="106" borderId="59" xfId="0" applyFont="1" applyFill="1" applyBorder="1" applyAlignment="1">
      <alignment horizontal="left" vertical="center"/>
    </xf>
    <xf numFmtId="17" fontId="82" fillId="106" borderId="94" xfId="1541" applyNumberFormat="1" applyFont="1" applyFill="1" applyBorder="1" applyAlignment="1">
      <alignment horizontal="center" vertical="center" wrapText="1"/>
    </xf>
    <xf numFmtId="17" fontId="82" fillId="106" borderId="95" xfId="1541" applyNumberFormat="1" applyFont="1" applyFill="1" applyBorder="1" applyAlignment="1">
      <alignment horizontal="center" vertical="center" wrapText="1"/>
    </xf>
    <xf numFmtId="0" fontId="122" fillId="0" borderId="0" xfId="0" applyFont="1"/>
    <xf numFmtId="0" fontId="82" fillId="106" borderId="101" xfId="1541" applyFont="1" applyFill="1" applyBorder="1" applyAlignment="1">
      <alignment horizontal="left" vertical="center" wrapText="1"/>
    </xf>
    <xf numFmtId="0" fontId="82" fillId="106" borderId="102" xfId="1541" applyFont="1" applyFill="1" applyBorder="1" applyAlignment="1">
      <alignment horizontal="left" vertical="center" wrapText="1"/>
    </xf>
    <xf numFmtId="0" fontId="58" fillId="106" borderId="32" xfId="1540" applyFont="1" applyFill="1" applyBorder="1" applyAlignment="1">
      <alignment horizontal="left" vertical="center" wrapText="1"/>
    </xf>
    <xf numFmtId="0" fontId="58" fillId="106" borderId="29" xfId="1540" applyFont="1" applyFill="1" applyBorder="1" applyAlignment="1">
      <alignment horizontal="left" vertical="center" wrapText="1"/>
    </xf>
    <xf numFmtId="17" fontId="58" fillId="106" borderId="45" xfId="1540" applyNumberFormat="1" applyFont="1" applyFill="1" applyBorder="1" applyAlignment="1">
      <alignment horizontal="center" vertical="center" wrapText="1"/>
    </xf>
    <xf numFmtId="17" fontId="58" fillId="106" borderId="1" xfId="1540" applyNumberFormat="1" applyFont="1" applyFill="1" applyBorder="1" applyAlignment="1">
      <alignment horizontal="center" vertical="center" wrapText="1"/>
    </xf>
    <xf numFmtId="171" fontId="58" fillId="106" borderId="106" xfId="1540" applyNumberFormat="1" applyFont="1" applyFill="1" applyBorder="1" applyAlignment="1">
      <alignment horizontal="center" vertical="center" wrapText="1"/>
    </xf>
    <xf numFmtId="171" fontId="58" fillId="106" borderId="100" xfId="1540" applyNumberFormat="1" applyFont="1" applyFill="1" applyBorder="1" applyAlignment="1">
      <alignment horizontal="center" vertical="center" wrapText="1"/>
    </xf>
    <xf numFmtId="0" fontId="58" fillId="106" borderId="105" xfId="0" applyFont="1" applyFill="1" applyBorder="1" applyAlignment="1">
      <alignment horizontal="left" vertical="center"/>
    </xf>
    <xf numFmtId="0" fontId="58" fillId="106" borderId="200" xfId="0" applyFont="1" applyFill="1" applyBorder="1" applyAlignment="1">
      <alignment horizontal="left" vertical="center"/>
    </xf>
    <xf numFmtId="171" fontId="58" fillId="106" borderId="62" xfId="1540" applyNumberFormat="1" applyFont="1" applyFill="1" applyBorder="1" applyAlignment="1">
      <alignment horizontal="center" vertical="center"/>
    </xf>
    <xf numFmtId="171" fontId="58" fillId="106" borderId="57" xfId="1540" applyNumberFormat="1" applyFont="1" applyFill="1" applyBorder="1" applyAlignment="1">
      <alignment horizontal="center" vertical="center"/>
    </xf>
    <xf numFmtId="0" fontId="58" fillId="106" borderId="130" xfId="1540" applyFont="1" applyFill="1" applyBorder="1" applyAlignment="1">
      <alignment horizontal="center" vertical="center" wrapText="1"/>
    </xf>
    <xf numFmtId="0" fontId="58" fillId="106" borderId="131" xfId="1540" applyFont="1" applyFill="1" applyBorder="1" applyAlignment="1">
      <alignment horizontal="center" vertical="center" wrapText="1"/>
    </xf>
    <xf numFmtId="0" fontId="58" fillId="106" borderId="129" xfId="1540" applyFont="1" applyFill="1" applyBorder="1" applyAlignment="1">
      <alignment horizontal="center" vertical="center" wrapText="1"/>
    </xf>
    <xf numFmtId="0" fontId="82" fillId="106" borderId="106" xfId="0" applyFont="1" applyFill="1" applyBorder="1" applyAlignment="1">
      <alignment horizontal="center" vertical="center" wrapText="1"/>
    </xf>
    <xf numFmtId="0" fontId="82" fillId="106" borderId="100" xfId="0" applyFont="1" applyFill="1" applyBorder="1" applyAlignment="1">
      <alignment horizontal="center" vertical="center" wrapText="1"/>
    </xf>
    <xf numFmtId="0" fontId="82" fillId="106" borderId="101" xfId="0" applyFont="1" applyFill="1" applyBorder="1" applyAlignment="1">
      <alignment horizontal="center" vertical="center" wrapText="1"/>
    </xf>
    <xf numFmtId="0" fontId="83" fillId="106" borderId="102" xfId="0" applyFont="1" applyFill="1" applyBorder="1" applyAlignment="1">
      <alignment vertical="center"/>
    </xf>
    <xf numFmtId="0" fontId="82" fillId="106" borderId="94" xfId="0" applyFont="1" applyFill="1" applyBorder="1" applyAlignment="1">
      <alignment horizontal="center" vertical="center" wrapText="1"/>
    </xf>
    <xf numFmtId="0" fontId="82" fillId="106" borderId="96" xfId="0" applyFont="1" applyFill="1" applyBorder="1" applyAlignment="1">
      <alignment horizontal="center" vertical="center" wrapText="1"/>
    </xf>
    <xf numFmtId="0" fontId="126" fillId="106" borderId="106" xfId="0" applyFont="1" applyFill="1" applyBorder="1" applyAlignment="1">
      <alignment horizontal="center" vertical="center" wrapText="1"/>
    </xf>
    <xf numFmtId="0" fontId="126" fillId="106" borderId="100" xfId="0" applyFont="1" applyFill="1" applyBorder="1" applyAlignment="1">
      <alignment horizontal="center" vertical="center" wrapText="1"/>
    </xf>
    <xf numFmtId="0" fontId="126" fillId="106" borderId="32" xfId="0" applyFont="1" applyFill="1" applyBorder="1" applyAlignment="1">
      <alignment horizontal="center" vertical="center" wrapText="1"/>
    </xf>
    <xf numFmtId="0" fontId="127" fillId="106" borderId="29" xfId="0" applyFont="1" applyFill="1" applyBorder="1" applyAlignment="1">
      <alignment vertical="center"/>
    </xf>
    <xf numFmtId="0" fontId="126" fillId="106" borderId="45" xfId="0" applyFont="1" applyFill="1" applyBorder="1" applyAlignment="1">
      <alignment horizontal="center" vertical="center" wrapText="1"/>
    </xf>
    <xf numFmtId="0" fontId="126" fillId="106" borderId="1" xfId="0" applyFont="1" applyFill="1" applyBorder="1" applyAlignment="1">
      <alignment horizontal="center" vertical="center" wrapText="1"/>
    </xf>
    <xf numFmtId="0" fontId="126" fillId="106" borderId="94" xfId="0" applyFont="1" applyFill="1" applyBorder="1" applyAlignment="1">
      <alignment horizontal="center" vertical="center" wrapText="1"/>
    </xf>
    <xf numFmtId="0" fontId="126" fillId="106" borderId="96" xfId="0" applyFont="1" applyFill="1" applyBorder="1" applyAlignment="1">
      <alignment horizontal="center" vertical="center" wrapText="1"/>
    </xf>
    <xf numFmtId="14" fontId="82" fillId="73" borderId="72" xfId="1474" quotePrefix="1" applyNumberFormat="1" applyFont="1" applyFill="1" applyBorder="1" applyAlignment="1">
      <alignment horizontal="center" vertical="center" wrapText="1"/>
    </xf>
    <xf numFmtId="0" fontId="82" fillId="106" borderId="130" xfId="1474" applyFont="1" applyFill="1" applyBorder="1" applyAlignment="1">
      <alignment horizontal="center" vertical="center" wrapText="1"/>
    </xf>
    <xf numFmtId="0" fontId="82" fillId="106" borderId="131" xfId="1474" applyFont="1" applyFill="1" applyBorder="1" applyAlignment="1">
      <alignment horizontal="center" vertical="center" wrapText="1"/>
    </xf>
    <xf numFmtId="0" fontId="82" fillId="106" borderId="172" xfId="1474" applyFont="1" applyFill="1" applyBorder="1" applyAlignment="1">
      <alignment horizontal="center" vertical="center" wrapText="1"/>
    </xf>
    <xf numFmtId="0" fontId="82" fillId="106" borderId="84" xfId="1474" applyFont="1" applyFill="1" applyBorder="1" applyAlignment="1">
      <alignment horizontal="center" vertical="center" wrapText="1"/>
    </xf>
    <xf numFmtId="0" fontId="82" fillId="106" borderId="211" xfId="1474" applyFont="1" applyFill="1" applyBorder="1" applyAlignment="1">
      <alignment horizontal="center" vertical="center" wrapText="1"/>
    </xf>
    <xf numFmtId="0" fontId="82" fillId="106" borderId="148" xfId="1474" applyFont="1" applyFill="1" applyBorder="1" applyAlignment="1">
      <alignment horizontal="center" vertical="center" wrapText="1"/>
    </xf>
    <xf numFmtId="0" fontId="82" fillId="106" borderId="210" xfId="1474" applyFont="1" applyFill="1" applyBorder="1" applyAlignment="1">
      <alignment horizontal="center" vertical="center" wrapText="1"/>
    </xf>
    <xf numFmtId="0" fontId="82" fillId="106" borderId="212" xfId="1474" applyFont="1" applyFill="1" applyBorder="1" applyAlignment="1">
      <alignment horizontal="center" vertical="center" wrapText="1"/>
    </xf>
    <xf numFmtId="0" fontId="82" fillId="106" borderId="213" xfId="1474" applyFont="1" applyFill="1" applyBorder="1" applyAlignment="1">
      <alignment horizontal="center" vertical="center" wrapText="1"/>
    </xf>
    <xf numFmtId="171" fontId="82" fillId="73" borderId="84" xfId="1474" quotePrefix="1" applyNumberFormat="1" applyFont="1" applyFill="1" applyBorder="1" applyAlignment="1">
      <alignment horizontal="center" vertical="center" wrapText="1"/>
    </xf>
    <xf numFmtId="171" fontId="82" fillId="73" borderId="74" xfId="1474" quotePrefix="1" applyNumberFormat="1" applyFont="1" applyFill="1" applyBorder="1" applyAlignment="1">
      <alignment horizontal="center" vertical="center" wrapText="1"/>
    </xf>
    <xf numFmtId="14" fontId="82" fillId="73" borderId="73" xfId="1474" quotePrefix="1" applyNumberFormat="1" applyFont="1" applyFill="1" applyBorder="1" applyAlignment="1">
      <alignment horizontal="center" vertical="center" wrapText="1"/>
    </xf>
    <xf numFmtId="0" fontId="58" fillId="74" borderId="149" xfId="1483" applyFont="1" applyFill="1" applyBorder="1" applyAlignment="1">
      <alignment horizontal="center"/>
    </xf>
    <xf numFmtId="0" fontId="58" fillId="74" borderId="150" xfId="1483" applyFont="1" applyFill="1" applyBorder="1" applyAlignment="1">
      <alignment horizontal="center"/>
    </xf>
    <xf numFmtId="0" fontId="58" fillId="106" borderId="40" xfId="1498" applyFont="1" applyFill="1" applyBorder="1" applyAlignment="1">
      <alignment horizontal="left" vertical="center" wrapText="1"/>
    </xf>
    <xf numFmtId="0" fontId="58" fillId="106" borderId="41" xfId="1498" applyFont="1" applyFill="1" applyBorder="1" applyAlignment="1">
      <alignment horizontal="left" vertical="center" wrapText="1"/>
    </xf>
    <xf numFmtId="0" fontId="58" fillId="106" borderId="32" xfId="0" applyFont="1" applyFill="1" applyBorder="1" applyAlignment="1">
      <alignment horizontal="left" vertical="center" wrapText="1"/>
    </xf>
    <xf numFmtId="0" fontId="58" fillId="106" borderId="29" xfId="0" applyFont="1" applyFill="1" applyBorder="1" applyAlignment="1">
      <alignment horizontal="left" vertical="center" wrapText="1"/>
    </xf>
    <xf numFmtId="171" fontId="58" fillId="106" borderId="103" xfId="0" applyNumberFormat="1" applyFont="1" applyFill="1" applyBorder="1" applyAlignment="1">
      <alignment horizontal="center" vertical="center" wrapText="1"/>
    </xf>
    <xf numFmtId="171" fontId="58" fillId="106" borderId="110" xfId="0" applyNumberFormat="1" applyFont="1" applyFill="1" applyBorder="1" applyAlignment="1">
      <alignment horizontal="center" vertical="center" wrapText="1"/>
    </xf>
    <xf numFmtId="171" fontId="58" fillId="106" borderId="70" xfId="0" applyNumberFormat="1" applyFont="1" applyFill="1" applyBorder="1" applyAlignment="1">
      <alignment horizontal="center" vertical="center" wrapText="1"/>
    </xf>
    <xf numFmtId="171" fontId="58" fillId="106" borderId="111" xfId="0" applyNumberFormat="1" applyFont="1" applyFill="1" applyBorder="1" applyAlignment="1">
      <alignment horizontal="center" vertical="center" wrapText="1"/>
    </xf>
    <xf numFmtId="0" fontId="58" fillId="106" borderId="32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/>
    </xf>
    <xf numFmtId="0" fontId="58" fillId="73" borderId="40" xfId="0" applyFont="1" applyFill="1" applyBorder="1" applyAlignment="1">
      <alignment horizontal="center" vertical="center" wrapText="1"/>
    </xf>
    <xf numFmtId="0" fontId="58" fillId="73" borderId="41" xfId="0" applyFont="1" applyFill="1" applyBorder="1" applyAlignment="1">
      <alignment horizontal="center" vertical="center" wrapText="1"/>
    </xf>
    <xf numFmtId="0" fontId="58" fillId="73" borderId="46" xfId="0" applyFont="1" applyFill="1" applyBorder="1" applyAlignment="1">
      <alignment horizontal="center" vertical="center" wrapText="1"/>
    </xf>
    <xf numFmtId="0" fontId="58" fillId="73" borderId="47" xfId="0" applyFont="1" applyFill="1" applyBorder="1" applyAlignment="1">
      <alignment horizontal="center" vertical="center" wrapText="1"/>
    </xf>
    <xf numFmtId="0" fontId="58" fillId="73" borderId="40" xfId="0" applyFont="1" applyFill="1" applyBorder="1" applyAlignment="1">
      <alignment horizontal="left" vertical="center"/>
    </xf>
    <xf numFmtId="0" fontId="58" fillId="73" borderId="104" xfId="0" applyFont="1" applyFill="1" applyBorder="1" applyAlignment="1">
      <alignment horizontal="left" vertical="center"/>
    </xf>
    <xf numFmtId="0" fontId="58" fillId="73" borderId="41" xfId="0" applyFont="1" applyFill="1" applyBorder="1" applyAlignment="1">
      <alignment horizontal="left" vertical="center"/>
    </xf>
    <xf numFmtId="0" fontId="0" fillId="0" borderId="0" xfId="0" applyFont="1"/>
    <xf numFmtId="0" fontId="58" fillId="73" borderId="127" xfId="0" applyFont="1" applyFill="1" applyBorder="1" applyAlignment="1">
      <alignment horizontal="left" vertical="center" wrapText="1"/>
    </xf>
    <xf numFmtId="0" fontId="58" fillId="73" borderId="128" xfId="0" applyFont="1" applyFill="1" applyBorder="1" applyAlignment="1">
      <alignment horizontal="left" vertical="center" wrapText="1"/>
    </xf>
    <xf numFmtId="0" fontId="58" fillId="106" borderId="25" xfId="0" applyFont="1" applyFill="1" applyBorder="1" applyAlignment="1">
      <alignment horizontal="center" vertical="center" wrapText="1"/>
    </xf>
    <xf numFmtId="0" fontId="58" fillId="106" borderId="27" xfId="0" applyFont="1" applyFill="1" applyBorder="1" applyAlignment="1">
      <alignment horizontal="center" vertical="center" wrapText="1"/>
    </xf>
    <xf numFmtId="171" fontId="58" fillId="73" borderId="25" xfId="0" applyNumberFormat="1" applyFont="1" applyFill="1" applyBorder="1" applyAlignment="1">
      <alignment horizontal="center" vertical="center" wrapText="1"/>
    </xf>
    <xf numFmtId="171" fontId="58" fillId="73" borderId="27" xfId="0" applyNumberFormat="1" applyFont="1" applyFill="1" applyBorder="1" applyAlignment="1">
      <alignment horizontal="center" vertical="center" wrapText="1"/>
    </xf>
    <xf numFmtId="0" fontId="58" fillId="73" borderId="25" xfId="0" applyFont="1" applyFill="1" applyBorder="1" applyAlignment="1">
      <alignment horizontal="left" vertical="center" wrapText="1"/>
    </xf>
    <xf numFmtId="0" fontId="58" fillId="73" borderId="49" xfId="0" applyFont="1" applyFill="1" applyBorder="1" applyAlignment="1">
      <alignment horizontal="left" vertical="center" wrapText="1"/>
    </xf>
    <xf numFmtId="0" fontId="58" fillId="73" borderId="27" xfId="0" applyFont="1" applyFill="1" applyBorder="1" applyAlignment="1">
      <alignment horizontal="left" vertical="center" wrapText="1"/>
    </xf>
    <xf numFmtId="0" fontId="122" fillId="109" borderId="217" xfId="0" applyFont="1" applyFill="1" applyBorder="1" applyAlignment="1">
      <alignment horizontal="center" vertical="center" wrapText="1"/>
    </xf>
    <xf numFmtId="0" fontId="122" fillId="109" borderId="218" xfId="0" applyFont="1" applyFill="1" applyBorder="1" applyAlignment="1">
      <alignment horizontal="center" vertical="center" wrapText="1"/>
    </xf>
    <xf numFmtId="0" fontId="122" fillId="109" borderId="219" xfId="0" applyFont="1" applyFill="1" applyBorder="1" applyAlignment="1">
      <alignment horizontal="center" vertical="center" wrapText="1"/>
    </xf>
    <xf numFmtId="0" fontId="122" fillId="106" borderId="40" xfId="0" applyFont="1" applyFill="1" applyBorder="1" applyAlignment="1">
      <alignment vertical="center"/>
    </xf>
    <xf numFmtId="0" fontId="122" fillId="106" borderId="41" xfId="0" applyFont="1" applyFill="1" applyBorder="1" applyAlignment="1">
      <alignment vertical="center"/>
    </xf>
    <xf numFmtId="0" fontId="78" fillId="106" borderId="234" xfId="0" applyFont="1" applyFill="1" applyBorder="1" applyAlignment="1">
      <alignment horizontal="center" vertical="center"/>
    </xf>
    <xf numFmtId="0" fontId="78" fillId="106" borderId="110" xfId="0" applyFont="1" applyFill="1" applyBorder="1" applyAlignment="1">
      <alignment horizontal="center" vertical="center"/>
    </xf>
    <xf numFmtId="0" fontId="78" fillId="106" borderId="70" xfId="0" applyFont="1" applyFill="1" applyBorder="1" applyAlignment="1">
      <alignment horizontal="center" vertical="center"/>
    </xf>
    <xf numFmtId="0" fontId="78" fillId="106" borderId="235" xfId="0" applyFont="1" applyFill="1" applyBorder="1" applyAlignment="1">
      <alignment horizontal="center" vertical="top"/>
    </xf>
    <xf numFmtId="0" fontId="78" fillId="106" borderId="119" xfId="0" applyFont="1" applyFill="1" applyBorder="1" applyAlignment="1">
      <alignment horizontal="center" vertical="top"/>
    </xf>
    <xf numFmtId="0" fontId="58" fillId="73" borderId="35" xfId="0" applyFont="1" applyFill="1" applyBorder="1" applyAlignment="1">
      <alignment horizontal="center" vertical="center" wrapText="1"/>
    </xf>
    <xf numFmtId="0" fontId="58" fillId="73" borderId="36" xfId="0" applyFont="1" applyFill="1" applyBorder="1" applyAlignment="1">
      <alignment horizontal="center" vertical="center" wrapText="1"/>
    </xf>
    <xf numFmtId="0" fontId="58" fillId="109" borderId="77" xfId="0" applyFont="1" applyFill="1" applyBorder="1" applyAlignment="1">
      <alignment horizontal="left" vertical="center"/>
    </xf>
    <xf numFmtId="0" fontId="58" fillId="109" borderId="170" xfId="0" applyFont="1" applyFill="1" applyBorder="1" applyAlignment="1">
      <alignment horizontal="left" vertical="center"/>
    </xf>
    <xf numFmtId="0" fontId="58" fillId="109" borderId="80" xfId="0" applyFont="1" applyFill="1" applyBorder="1" applyAlignment="1">
      <alignment horizontal="left" vertical="center"/>
    </xf>
    <xf numFmtId="0" fontId="58" fillId="73" borderId="40" xfId="1476" applyFont="1" applyFill="1" applyBorder="1" applyAlignment="1">
      <alignment horizontal="left" vertical="center"/>
    </xf>
    <xf numFmtId="0" fontId="58" fillId="73" borderId="41" xfId="1476" applyFont="1" applyFill="1" applyBorder="1" applyAlignment="1">
      <alignment horizontal="left" vertical="center"/>
    </xf>
    <xf numFmtId="0" fontId="58" fillId="73" borderId="46" xfId="1476" applyFont="1" applyFill="1" applyBorder="1" applyAlignment="1">
      <alignment horizontal="center" vertical="center"/>
    </xf>
    <xf numFmtId="0" fontId="58" fillId="73" borderId="47" xfId="1476" applyFont="1" applyFill="1" applyBorder="1" applyAlignment="1">
      <alignment horizontal="center" vertical="center"/>
    </xf>
    <xf numFmtId="0" fontId="122" fillId="106" borderId="46" xfId="0" applyFont="1" applyFill="1" applyBorder="1" applyAlignment="1">
      <alignment horizontal="center" vertical="center" wrapText="1"/>
    </xf>
    <xf numFmtId="0" fontId="122" fillId="106" borderId="47" xfId="0" applyFont="1" applyFill="1" applyBorder="1" applyAlignment="1">
      <alignment horizontal="center" vertical="center" wrapText="1"/>
    </xf>
    <xf numFmtId="0" fontId="78" fillId="106" borderId="40" xfId="0" applyFont="1" applyFill="1" applyBorder="1" applyAlignment="1">
      <alignment horizontal="center" vertical="center"/>
    </xf>
    <xf numFmtId="0" fontId="78" fillId="106" borderId="41" xfId="0" applyFont="1" applyFill="1" applyBorder="1" applyAlignment="1">
      <alignment horizontal="center" vertical="center"/>
    </xf>
    <xf numFmtId="0" fontId="58" fillId="106" borderId="25" xfId="0" applyFont="1" applyFill="1" applyBorder="1" applyAlignment="1">
      <alignment horizontal="left" vertical="center" wrapText="1"/>
    </xf>
    <xf numFmtId="0" fontId="58" fillId="106" borderId="27" xfId="0" applyFont="1" applyFill="1" applyBorder="1" applyAlignment="1">
      <alignment horizontal="left" vertical="center" wrapText="1"/>
    </xf>
    <xf numFmtId="0" fontId="58" fillId="106" borderId="40" xfId="0" applyFont="1" applyFill="1" applyBorder="1" applyAlignment="1">
      <alignment horizontal="left" vertical="center" wrapText="1"/>
    </xf>
    <xf numFmtId="0" fontId="58" fillId="106" borderId="41" xfId="0" applyFont="1" applyFill="1" applyBorder="1" applyAlignment="1">
      <alignment horizontal="left" vertical="center" wrapText="1"/>
    </xf>
    <xf numFmtId="0" fontId="58" fillId="106" borderId="183" xfId="0" applyFont="1" applyFill="1" applyBorder="1" applyAlignment="1">
      <alignment horizontal="left" vertical="center" wrapText="1"/>
    </xf>
    <xf numFmtId="0" fontId="58" fillId="106" borderId="184" xfId="0" applyFont="1" applyFill="1" applyBorder="1" applyAlignment="1">
      <alignment horizontal="left" vertical="center" wrapText="1"/>
    </xf>
    <xf numFmtId="0" fontId="58" fillId="106" borderId="183" xfId="1546" applyFont="1" applyFill="1" applyBorder="1" applyAlignment="1">
      <alignment horizontal="left" vertical="center"/>
    </xf>
    <xf numFmtId="0" fontId="58" fillId="106" borderId="186" xfId="1546" applyFont="1" applyFill="1" applyBorder="1" applyAlignment="1">
      <alignment horizontal="left" vertical="center"/>
    </xf>
    <xf numFmtId="0" fontId="58" fillId="106" borderId="40" xfId="1546" applyFont="1" applyFill="1" applyBorder="1" applyAlignment="1">
      <alignment horizontal="left" vertical="center" wrapText="1"/>
    </xf>
    <xf numFmtId="0" fontId="58" fillId="106" borderId="41" xfId="1546" applyFont="1" applyFill="1" applyBorder="1" applyAlignment="1">
      <alignment horizontal="left" vertical="center" wrapText="1"/>
    </xf>
    <xf numFmtId="0" fontId="58" fillId="106" borderId="105" xfId="1546" applyFont="1" applyFill="1" applyBorder="1" applyAlignment="1">
      <alignment horizontal="left" vertical="center" wrapText="1"/>
    </xf>
    <xf numFmtId="0" fontId="58" fillId="106" borderId="108" xfId="1546" applyFont="1" applyFill="1" applyBorder="1" applyAlignment="1">
      <alignment horizontal="left" vertical="center" wrapText="1"/>
    </xf>
    <xf numFmtId="0" fontId="58" fillId="0" borderId="220" xfId="1546" applyFont="1" applyBorder="1" applyAlignment="1">
      <alignment horizontal="left" vertical="top" wrapText="1"/>
    </xf>
    <xf numFmtId="0" fontId="58" fillId="0" borderId="221" xfId="1546" applyFont="1" applyBorder="1" applyAlignment="1">
      <alignment horizontal="left" vertical="top" wrapText="1"/>
    </xf>
    <xf numFmtId="0" fontId="58" fillId="0" borderId="182" xfId="1546" applyFont="1" applyBorder="1" applyAlignment="1">
      <alignment horizontal="left" vertical="top" wrapText="1"/>
    </xf>
    <xf numFmtId="0" fontId="58" fillId="106" borderId="222" xfId="0" applyFont="1" applyFill="1" applyBorder="1" applyAlignment="1">
      <alignment horizontal="left" vertical="center" wrapText="1"/>
    </xf>
    <xf numFmtId="0" fontId="58" fillId="106" borderId="223" xfId="0" applyFont="1" applyFill="1" applyBorder="1" applyAlignment="1">
      <alignment horizontal="left" vertical="center" wrapText="1"/>
    </xf>
    <xf numFmtId="0" fontId="122" fillId="109" borderId="236" xfId="0" applyFont="1" applyFill="1" applyBorder="1" applyAlignment="1">
      <alignment horizontal="left" vertical="center" wrapText="1"/>
    </xf>
    <xf numFmtId="0" fontId="122" fillId="109" borderId="238" xfId="0" applyFont="1" applyFill="1" applyBorder="1" applyAlignment="1">
      <alignment horizontal="left" vertical="center" wrapText="1"/>
    </xf>
    <xf numFmtId="0" fontId="58" fillId="106" borderId="105" xfId="0" applyFont="1" applyFill="1" applyBorder="1" applyAlignment="1">
      <alignment horizontal="left" vertical="center" wrapText="1"/>
    </xf>
    <xf numFmtId="0" fontId="58" fillId="106" borderId="108" xfId="0" applyFont="1" applyFill="1" applyBorder="1" applyAlignment="1">
      <alignment horizontal="left" vertical="center" wrapText="1"/>
    </xf>
    <xf numFmtId="0" fontId="58" fillId="106" borderId="186" xfId="0" applyFont="1" applyFill="1" applyBorder="1" applyAlignment="1">
      <alignment horizontal="left" vertical="center" wrapText="1"/>
    </xf>
    <xf numFmtId="3" fontId="58" fillId="106" borderId="40" xfId="0" applyNumberFormat="1" applyFont="1" applyFill="1" applyBorder="1" applyAlignment="1">
      <alignment horizontal="left" vertical="center" wrapText="1"/>
    </xf>
    <xf numFmtId="3" fontId="58" fillId="106" borderId="41" xfId="0" applyNumberFormat="1" applyFont="1" applyFill="1" applyBorder="1" applyAlignment="1">
      <alignment horizontal="left" vertical="center" wrapText="1"/>
    </xf>
    <xf numFmtId="3" fontId="58" fillId="106" borderId="225" xfId="0" applyNumberFormat="1" applyFont="1" applyFill="1" applyBorder="1" applyAlignment="1">
      <alignment horizontal="left" vertical="center" wrapText="1"/>
    </xf>
    <xf numFmtId="0" fontId="58" fillId="106" borderId="183" xfId="0" applyFont="1" applyFill="1" applyBorder="1" applyAlignment="1">
      <alignment horizontal="center" vertical="center" wrapText="1"/>
    </xf>
    <xf numFmtId="0" fontId="58" fillId="106" borderId="186" xfId="0" applyFont="1" applyFill="1" applyBorder="1" applyAlignment="1">
      <alignment horizontal="center" vertical="center" wrapText="1"/>
    </xf>
    <xf numFmtId="171" fontId="58" fillId="106" borderId="62" xfId="0" applyNumberFormat="1" applyFont="1" applyFill="1" applyBorder="1" applyAlignment="1">
      <alignment horizontal="center" vertical="center" wrapText="1"/>
    </xf>
    <xf numFmtId="171" fontId="58" fillId="106" borderId="57" xfId="0" applyNumberFormat="1" applyFont="1" applyFill="1" applyBorder="1" applyAlignment="1">
      <alignment horizontal="center" vertical="center" wrapText="1"/>
    </xf>
    <xf numFmtId="171" fontId="58" fillId="106" borderId="94" xfId="0" applyNumberFormat="1" applyFont="1" applyFill="1" applyBorder="1" applyAlignment="1">
      <alignment horizontal="center" vertical="center" wrapText="1"/>
    </xf>
    <xf numFmtId="171" fontId="58" fillId="106" borderId="95" xfId="0" applyNumberFormat="1" applyFont="1" applyFill="1" applyBorder="1" applyAlignment="1">
      <alignment horizontal="center" vertical="center" wrapText="1"/>
    </xf>
    <xf numFmtId="0" fontId="58" fillId="106" borderId="112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  <xf numFmtId="10" fontId="91" fillId="69" borderId="1" xfId="1610" applyNumberFormat="1" applyFont="1" applyFill="1" applyBorder="1" applyAlignment="1">
      <alignment horizontal="center" vertical="center"/>
    </xf>
    <xf numFmtId="10" fontId="92" fillId="0" borderId="39" xfId="0" applyNumberFormat="1" applyFont="1" applyBorder="1" applyAlignment="1">
      <alignment horizontal="center" vertical="center" wrapText="1"/>
    </xf>
    <xf numFmtId="3" fontId="124" fillId="0" borderId="143" xfId="0" applyNumberFormat="1" applyFont="1" applyBorder="1" applyAlignment="1">
      <alignment horizontal="right" vertical="center"/>
    </xf>
    <xf numFmtId="0" fontId="124" fillId="0" borderId="143" xfId="0" applyFont="1" applyBorder="1" applyAlignment="1">
      <alignment horizontal="right" vertical="center"/>
    </xf>
    <xf numFmtId="3" fontId="124" fillId="0" borderId="247" xfId="0" applyNumberFormat="1" applyFont="1" applyBorder="1" applyAlignment="1">
      <alignment horizontal="right" vertical="center"/>
    </xf>
    <xf numFmtId="0" fontId="124" fillId="0" borderId="247" xfId="0" applyFont="1" applyBorder="1" applyAlignment="1">
      <alignment horizontal="right" vertical="center"/>
    </xf>
    <xf numFmtId="3" fontId="124" fillId="0" borderId="142" xfId="0" applyNumberFormat="1" applyFont="1" applyBorder="1" applyAlignment="1">
      <alignment horizontal="right" vertical="center"/>
    </xf>
    <xf numFmtId="0" fontId="124" fillId="0" borderId="142" xfId="0" applyFont="1" applyBorder="1" applyAlignment="1">
      <alignment horizontal="right" vertical="center"/>
    </xf>
    <xf numFmtId="3" fontId="122" fillId="109" borderId="143" xfId="0" applyNumberFormat="1" applyFont="1" applyFill="1" applyBorder="1" applyAlignment="1">
      <alignment horizontal="right" vertical="center"/>
    </xf>
    <xf numFmtId="3" fontId="122" fillId="109" borderId="246" xfId="0" applyNumberFormat="1" applyFont="1" applyFill="1" applyBorder="1" applyAlignment="1">
      <alignment horizontal="right" vertical="center"/>
    </xf>
  </cellXfs>
  <cellStyles count="2933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0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7"/>
    <cellStyle name="20% - Énfasis1 3" xfId="21"/>
    <cellStyle name="20% - Énfasis1 3 2" xfId="22"/>
    <cellStyle name="20% - Énfasis1 3 3" xfId="2902"/>
    <cellStyle name="20% - Énfasis1 3 4" xfId="2696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2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699"/>
    <cellStyle name="20% - Énfasis2 3" xfId="33"/>
    <cellStyle name="20% - Énfasis2 3 2" xfId="34"/>
    <cellStyle name="20% - Énfasis2 3 3" xfId="2901"/>
    <cellStyle name="20% - Énfasis2 3 4" xfId="2698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4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1"/>
    <cellStyle name="20% - Énfasis3 3" xfId="45"/>
    <cellStyle name="20% - Énfasis3 3 2" xfId="46"/>
    <cellStyle name="20% - Énfasis3 3 3" xfId="2900"/>
    <cellStyle name="20% - Énfasis3 3 4" xfId="2700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7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3"/>
    <cellStyle name="20% - Énfasis4 3" xfId="57"/>
    <cellStyle name="20% - Énfasis4 3 2" xfId="58"/>
    <cellStyle name="20% - Énfasis4 3 3" xfId="2899"/>
    <cellStyle name="20% - Énfasis4 3 4" xfId="2702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0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8"/>
    <cellStyle name="20% - Énfasis5 3 4" xfId="2704"/>
    <cellStyle name="20% - Énfasis5 4" xfId="70"/>
    <cellStyle name="20% - Énfasis5 4 2" xfId="71"/>
    <cellStyle name="20% - Énfasis5 5" xfId="72"/>
    <cellStyle name="20% - Énfasis5 6" xfId="73"/>
    <cellStyle name="20% - Énfasis6" xfId="2692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7"/>
    <cellStyle name="20% - Énfasis6 3 4" xfId="2705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1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6"/>
    <cellStyle name="40% - Énfasis1 3 4" xfId="2706"/>
    <cellStyle name="40% - Énfasis1 4" xfId="100"/>
    <cellStyle name="40% - Énfasis1 4 2" xfId="101"/>
    <cellStyle name="40% - Énfasis1 5" xfId="102"/>
    <cellStyle name="40% - Énfasis1 6" xfId="103"/>
    <cellStyle name="40% - Énfasis2" xfId="2683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5"/>
    <cellStyle name="40% - Énfasis2 3 4" xfId="2707"/>
    <cellStyle name="40% - Énfasis2 4" xfId="109"/>
    <cellStyle name="40% - Énfasis2 4 2" xfId="110"/>
    <cellStyle name="40% - Énfasis2 5" xfId="111"/>
    <cellStyle name="40% - Énfasis2 6" xfId="112"/>
    <cellStyle name="40% - Énfasis3" xfId="2685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09"/>
    <cellStyle name="40% - Énfasis3 3" xfId="117"/>
    <cellStyle name="40% - Énfasis3 3 2" xfId="118"/>
    <cellStyle name="40% - Énfasis3 3 3" xfId="2894"/>
    <cellStyle name="40% - Énfasis3 3 4" xfId="2708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8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3"/>
    <cellStyle name="40% - Énfasis4 3 4" xfId="2710"/>
    <cellStyle name="40% - Énfasis4 4" xfId="130"/>
    <cellStyle name="40% - Énfasis4 4 2" xfId="131"/>
    <cellStyle name="40% - Énfasis4 5" xfId="132"/>
    <cellStyle name="40% - Énfasis4 6" xfId="133"/>
    <cellStyle name="40% - Énfasis5" xfId="2691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2"/>
    <cellStyle name="40% - Énfasis5 3 4" xfId="2711"/>
    <cellStyle name="40% - Énfasis5 4" xfId="139"/>
    <cellStyle name="40% - Énfasis5 4 2" xfId="140"/>
    <cellStyle name="40% - Énfasis5 5" xfId="141"/>
    <cellStyle name="40% - Énfasis5 6" xfId="142"/>
    <cellStyle name="40% - Énfasis6" xfId="2693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1"/>
    <cellStyle name="40% - Énfasis6 3 4" xfId="2712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3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4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6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5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89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6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7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4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8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0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89"/>
    <cellStyle name="Accent1 - 20% 7" xfId="248"/>
    <cellStyle name="Accent1 - 20% 8" xfId="249"/>
    <cellStyle name="Accent1 - 20% 8 2" xfId="250"/>
    <cellStyle name="Accent1 - 20% 8 3" xfId="2888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7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6"/>
    <cellStyle name="Accent1 - 40% 7" xfId="269"/>
    <cellStyle name="Accent1 - 40% 8" xfId="270"/>
    <cellStyle name="Accent1 - 40% 8 2" xfId="271"/>
    <cellStyle name="Accent1 - 40% 8 3" xfId="2885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4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3"/>
    <cellStyle name="Accent2 - 20% 7" xfId="304"/>
    <cellStyle name="Accent2 - 20% 8" xfId="305"/>
    <cellStyle name="Accent2 - 20% 8 2" xfId="306"/>
    <cellStyle name="Accent2 - 20% 8 3" xfId="2882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1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0"/>
    <cellStyle name="Accent2 - 40% 7" xfId="325"/>
    <cellStyle name="Accent2 - 40% 8" xfId="326"/>
    <cellStyle name="Accent2 - 40% 8 2" xfId="327"/>
    <cellStyle name="Accent2 - 40% 8 3" xfId="2879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8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7"/>
    <cellStyle name="Accent3 - 20% 7" xfId="360"/>
    <cellStyle name="Accent3 - 20% 8" xfId="361"/>
    <cellStyle name="Accent3 - 20% 8 2" xfId="362"/>
    <cellStyle name="Accent3 - 20% 8 3" xfId="2876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5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4"/>
    <cellStyle name="Accent3 - 40% 7" xfId="381"/>
    <cellStyle name="Accent3 - 40% 8" xfId="382"/>
    <cellStyle name="Accent3 - 40% 8 2" xfId="383"/>
    <cellStyle name="Accent3 - 40% 8 3" xfId="2873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2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1"/>
    <cellStyle name="Accent4 - 20% 7" xfId="416"/>
    <cellStyle name="Accent4 - 20% 8" xfId="417"/>
    <cellStyle name="Accent4 - 20% 8 2" xfId="418"/>
    <cellStyle name="Accent4 - 20% 8 3" xfId="2870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69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8"/>
    <cellStyle name="Accent4 - 40% 7" xfId="437"/>
    <cellStyle name="Accent4 - 40% 8" xfId="438"/>
    <cellStyle name="Accent4 - 40% 8 2" xfId="439"/>
    <cellStyle name="Accent4 - 40% 8 3" xfId="2867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6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5"/>
    <cellStyle name="Accent5 - 20% 7" xfId="472"/>
    <cellStyle name="Accent5 - 20% 8" xfId="473"/>
    <cellStyle name="Accent5 - 20% 8 2" xfId="474"/>
    <cellStyle name="Accent5 - 20% 8 3" xfId="2864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3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2"/>
    <cellStyle name="Accent6 - 40% 7" xfId="537"/>
    <cellStyle name="Accent6 - 40% 8" xfId="538"/>
    <cellStyle name="Accent6 - 40% 8 2" xfId="539"/>
    <cellStyle name="Accent6 - 40% 8 3" xfId="2861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0"/>
    <cellStyle name="Buena 10 8" xfId="2720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59"/>
    <cellStyle name="Buena 3" xfId="579"/>
    <cellStyle name="Buena 3 2" xfId="580"/>
    <cellStyle name="Buena 3 3" xfId="581"/>
    <cellStyle name="Buena 3 4" xfId="582"/>
    <cellStyle name="Buena 3 5" xfId="583"/>
    <cellStyle name="Buena 3 6" xfId="2858"/>
    <cellStyle name="Buena 4" xfId="584"/>
    <cellStyle name="Buena 4 2" xfId="585"/>
    <cellStyle name="Buena 4 3" xfId="586"/>
    <cellStyle name="Buena 4 4" xfId="587"/>
    <cellStyle name="Buena 4 5" xfId="588"/>
    <cellStyle name="Buena 4 6" xfId="2857"/>
    <cellStyle name="Buena 5" xfId="589"/>
    <cellStyle name="Buena 5 2" xfId="590"/>
    <cellStyle name="Buena 5 3" xfId="591"/>
    <cellStyle name="Buena 5 4" xfId="592"/>
    <cellStyle name="Buena 5 5" xfId="593"/>
    <cellStyle name="Buena 5 6" xfId="2856"/>
    <cellStyle name="Buena 6" xfId="594"/>
    <cellStyle name="Buena 6 2" xfId="595"/>
    <cellStyle name="Buena 6 2 2" xfId="596"/>
    <cellStyle name="Buena 6 2 3" xfId="2855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4"/>
    <cellStyle name="Cálculo 10 8" xfId="2721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3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2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1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0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49"/>
    <cellStyle name="Celda de comprobación 10 8" xfId="2722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8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7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6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5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4"/>
    <cellStyle name="Celda vinculada 10 8" xfId="2723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3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2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1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0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39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8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8"/>
    <cellStyle name="Encabezado 4 10 7" xfId="2724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6"/>
    <cellStyle name="Énfasis1 10 7" xfId="2725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5"/>
    <cellStyle name="Énfasis2 10 7" xfId="2727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4"/>
    <cellStyle name="Énfasis3 10 8" xfId="2728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3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2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1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0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29"/>
    <cellStyle name="Énfasis4 10 8" xfId="2729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8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7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6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5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3"/>
    <cellStyle name="Énfasis5 10 8" xfId="2730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2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0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19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8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7"/>
    <cellStyle name="Énfasis6 10 8" xfId="2731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6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5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4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3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2"/>
    <cellStyle name="Entrada 10 8" xfId="2732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1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0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09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8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7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6"/>
    <cellStyle name="Heading1" xfId="1284"/>
    <cellStyle name="Heading2" xfId="1285"/>
    <cellStyle name="Hipervínculo" xfId="1286" builtinId="8"/>
    <cellStyle name="Hipervínculo 2" xfId="1287"/>
    <cellStyle name="Hipervínculo 2 2" xfId="2802"/>
    <cellStyle name="Hipervínculo 2 3" xfId="2733"/>
    <cellStyle name="Hipervínculo 3" xfId="1288"/>
    <cellStyle name="Hipervínculo 4" xfId="1289"/>
    <cellStyle name="Hipervínculo 5" xfId="2803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1"/>
    <cellStyle name="Incorrecto 10 8" xfId="2734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0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799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8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7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6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4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2"/>
    <cellStyle name="Millares 14" xfId="1369"/>
    <cellStyle name="Millares 15" xfId="2793"/>
    <cellStyle name="Millares 16" xfId="2795"/>
    <cellStyle name="Millares 17" xfId="2804"/>
    <cellStyle name="Millares 18" xfId="2781"/>
    <cellStyle name="Millares 19" xfId="2805"/>
    <cellStyle name="Millares 2" xfId="1370"/>
    <cellStyle name="Millares 2 2" xfId="1371"/>
    <cellStyle name="Millares 2 3" xfId="1372"/>
    <cellStyle name="Millares 2 4" xfId="2791"/>
    <cellStyle name="Millares 2 5" xfId="2736"/>
    <cellStyle name="Millares 20" xfId="2821"/>
    <cellStyle name="Millares 21" xfId="2824"/>
    <cellStyle name="Millares 22" xfId="2751"/>
    <cellStyle name="Millares 23" xfId="2726"/>
    <cellStyle name="Millares 24" xfId="2719"/>
    <cellStyle name="Millares 25" xfId="2743"/>
    <cellStyle name="Millares 3" xfId="1373"/>
    <cellStyle name="Millares 3 2" xfId="1374"/>
    <cellStyle name="Millares 3 2 2" xfId="2789"/>
    <cellStyle name="Millares 3 2 3" xfId="2738"/>
    <cellStyle name="Millares 3 3" xfId="2790"/>
    <cellStyle name="Millares 3 4" xfId="2737"/>
    <cellStyle name="Millares 4" xfId="1375"/>
    <cellStyle name="Millares 4 2" xfId="1376"/>
    <cellStyle name="Millares 4 3" xfId="2788"/>
    <cellStyle name="Millares 4 4" xfId="2739"/>
    <cellStyle name="Millares 5" xfId="1377"/>
    <cellStyle name="Millares 5 2" xfId="1378"/>
    <cellStyle name="Millares 5 3" xfId="2787"/>
    <cellStyle name="Millares 6" xfId="1379"/>
    <cellStyle name="Millares 6 2" xfId="1380"/>
    <cellStyle name="Millares 6 3" xfId="2786"/>
    <cellStyle name="Millares 6 4" xfId="2735"/>
    <cellStyle name="Millares 7" xfId="1381"/>
    <cellStyle name="Millares 7 2" xfId="1382"/>
    <cellStyle name="Millares 7 2 2" xfId="1383"/>
    <cellStyle name="Millares 7 3" xfId="1384"/>
    <cellStyle name="Millares 7 3 2" xfId="2784"/>
    <cellStyle name="Millares 7 4" xfId="1385"/>
    <cellStyle name="Millares 7 5" xfId="2785"/>
    <cellStyle name="Millares 8" xfId="1386"/>
    <cellStyle name="Millares 8 2" xfId="1387"/>
    <cellStyle name="Millares 8 3" xfId="2783"/>
    <cellStyle name="Millares 8 4" xfId="2837"/>
    <cellStyle name="Millares 9" xfId="1388"/>
    <cellStyle name="Moneda [0] 2" xfId="1389"/>
    <cellStyle name="Moneda [0] 2 2" xfId="1390"/>
    <cellStyle name="Moneda [0] 3" xfId="1391"/>
    <cellStyle name="Moneda [0] 4" xfId="1392"/>
    <cellStyle name="Moneda [0] 5" xfId="1393"/>
    <cellStyle name="Moneda [0] 6" xfId="1394"/>
    <cellStyle name="Moneda 2" xfId="1395"/>
    <cellStyle name="Moneda 2 2" xfId="1396"/>
    <cellStyle name="Moneda 2 3" xfId="1397"/>
    <cellStyle name="Moneda 3" xfId="1398"/>
    <cellStyle name="Moneda 4" xfId="1399"/>
    <cellStyle name="Moneda 5" xfId="1400"/>
    <cellStyle name="Moneda 6" xfId="1401"/>
    <cellStyle name="Moneda 7" xfId="1402"/>
    <cellStyle name="Moneda 7 2" xfId="2780"/>
    <cellStyle name="Moneda 8" xfId="2782"/>
    <cellStyle name="Monetario" xfId="1403"/>
    <cellStyle name="Monetario0" xfId="1404"/>
    <cellStyle name="Nag?ówek 1" xfId="1405"/>
    <cellStyle name="Nag?ówek 2" xfId="1406"/>
    <cellStyle name="Nag?ówek 3" xfId="1407"/>
    <cellStyle name="Nag?ówek 4" xfId="1408"/>
    <cellStyle name="Nagłówek 1" xfId="1409"/>
    <cellStyle name="Nagłówek 2" xfId="1410"/>
    <cellStyle name="Nagłówek 3" xfId="1411"/>
    <cellStyle name="Nagłówek 4" xfId="1412"/>
    <cellStyle name="Neutral" xfId="1413" builtinId="28" customBuiltin="1"/>
    <cellStyle name="Neutral 10" xfId="1414"/>
    <cellStyle name="Neutral 10 2" xfId="1415"/>
    <cellStyle name="Neutral 10 3" xfId="1416"/>
    <cellStyle name="Neutral 10 4" xfId="1417"/>
    <cellStyle name="Neutral 10 5" xfId="1418"/>
    <cellStyle name="Neutral 10 6" xfId="1419"/>
    <cellStyle name="Neutral 10 7" xfId="2779"/>
    <cellStyle name="Neutral 10 8" xfId="2740"/>
    <cellStyle name="Neutral 11" xfId="1420"/>
    <cellStyle name="Neutral 12" xfId="1421"/>
    <cellStyle name="Neutral 13" xfId="1422"/>
    <cellStyle name="Neutral 14" xfId="1423"/>
    <cellStyle name="Neutral 2" xfId="1424"/>
    <cellStyle name="Neutral 2 2" xfId="1425"/>
    <cellStyle name="Neutral 2 3" xfId="1426"/>
    <cellStyle name="Neutral 2 4" xfId="1427"/>
    <cellStyle name="Neutral 2 5" xfId="1428"/>
    <cellStyle name="Neutral 2 6" xfId="1429"/>
    <cellStyle name="Neutral 2 7" xfId="2778"/>
    <cellStyle name="Neutral 3" xfId="1430"/>
    <cellStyle name="Neutral 3 2" xfId="1431"/>
    <cellStyle name="Neutral 3 3" xfId="1432"/>
    <cellStyle name="Neutral 3 4" xfId="1433"/>
    <cellStyle name="Neutral 3 5" xfId="1434"/>
    <cellStyle name="Neutral 3 6" xfId="2777"/>
    <cellStyle name="Neutral 4" xfId="1435"/>
    <cellStyle name="Neutral 4 2" xfId="1436"/>
    <cellStyle name="Neutral 4 3" xfId="1437"/>
    <cellStyle name="Neutral 4 4" xfId="1438"/>
    <cellStyle name="Neutral 4 5" xfId="1439"/>
    <cellStyle name="Neutral 4 6" xfId="2776"/>
    <cellStyle name="Neutral 5" xfId="1440"/>
    <cellStyle name="Neutral 5 2" xfId="1441"/>
    <cellStyle name="Neutral 5 3" xfId="1442"/>
    <cellStyle name="Neutral 5 4" xfId="1443"/>
    <cellStyle name="Neutral 5 5" xfId="1444"/>
    <cellStyle name="Neutral 5 6" xfId="2775"/>
    <cellStyle name="Neutral 6" xfId="1445"/>
    <cellStyle name="Neutral 6 2" xfId="1446"/>
    <cellStyle name="Neutral 6 3" xfId="1447"/>
    <cellStyle name="Neutral 6 4" xfId="1448"/>
    <cellStyle name="Neutral 6 5" xfId="1449"/>
    <cellStyle name="Neutral 7" xfId="1450"/>
    <cellStyle name="Neutral 7 2" xfId="1451"/>
    <cellStyle name="Neutral 7 3" xfId="1452"/>
    <cellStyle name="Neutral 7 4" xfId="1453"/>
    <cellStyle name="Neutral 7 5" xfId="1454"/>
    <cellStyle name="Neutral 8" xfId="1455"/>
    <cellStyle name="Neutral 8 2" xfId="1456"/>
    <cellStyle name="Neutral 8 3" xfId="1457"/>
    <cellStyle name="Neutral 8 4" xfId="1458"/>
    <cellStyle name="Neutral 8 5" xfId="1459"/>
    <cellStyle name="Neutral 9" xfId="1460"/>
    <cellStyle name="Neutral 9 2" xfId="1461"/>
    <cellStyle name="Neutral 9 3" xfId="1462"/>
    <cellStyle name="Neutral 9 4" xfId="1463"/>
    <cellStyle name="Neutral 9 5" xfId="1464"/>
    <cellStyle name="Neutralne" xfId="1465"/>
    <cellStyle name="Normal" xfId="0" builtinId="0"/>
    <cellStyle name="Normal - Formatvorlage1" xfId="1466"/>
    <cellStyle name="Normal - Style1" xfId="1467"/>
    <cellStyle name="Normal 10" xfId="1468"/>
    <cellStyle name="Normal 10 2" xfId="1469"/>
    <cellStyle name="Normal 10 3" xfId="2774"/>
    <cellStyle name="Normal 11" xfId="1470"/>
    <cellStyle name="Normal 11 2" xfId="1471"/>
    <cellStyle name="Normal 12" xfId="1472"/>
    <cellStyle name="Normal 12 2" xfId="1473"/>
    <cellStyle name="Normal 13" xfId="1474"/>
    <cellStyle name="Normal 13 2" xfId="1475"/>
    <cellStyle name="Normal 14" xfId="1476"/>
    <cellStyle name="Normal 15" xfId="1477"/>
    <cellStyle name="Normal 15 2" xfId="1478"/>
    <cellStyle name="Normal 16" xfId="1479"/>
    <cellStyle name="Normal 16 2" xfId="2773"/>
    <cellStyle name="Normal 16 3" xfId="2695"/>
    <cellStyle name="Normal 17" xfId="1480"/>
    <cellStyle name="Normal 18" xfId="1481"/>
    <cellStyle name="Normal 19" xfId="1482"/>
    <cellStyle name="Normal 2" xfId="1483"/>
    <cellStyle name="Normal 2 10" xfId="1484"/>
    <cellStyle name="Normal 2 11" xfId="1485"/>
    <cellStyle name="Normal 2 12" xfId="1486"/>
    <cellStyle name="Normal 2 13" xfId="1487"/>
    <cellStyle name="Normal 2 2" xfId="1488"/>
    <cellStyle name="Normal 2 2 2" xfId="1489"/>
    <cellStyle name="Normal 2 3" xfId="1490"/>
    <cellStyle name="Normal 2 3 2" xfId="1491"/>
    <cellStyle name="Normal 2 4" xfId="1492"/>
    <cellStyle name="Normal 2 5" xfId="1493"/>
    <cellStyle name="Normal 2 6" xfId="1494"/>
    <cellStyle name="Normal 2 7" xfId="1495"/>
    <cellStyle name="Normal 2 7 2" xfId="1496"/>
    <cellStyle name="Normal 2 7 3" xfId="2772"/>
    <cellStyle name="Normal 2 8" xfId="1497"/>
    <cellStyle name="Normal 2 8 2" xfId="1498"/>
    <cellStyle name="Normal 2 8 3" xfId="2771"/>
    <cellStyle name="Normal 2 9" xfId="1499"/>
    <cellStyle name="Normal 2 9 2" xfId="1500"/>
    <cellStyle name="Normal 2 9 3" xfId="2770"/>
    <cellStyle name="Normal 2_Combinación de negocios - AA-IAMv3" xfId="1501"/>
    <cellStyle name="Normal 20" xfId="1502"/>
    <cellStyle name="Normal 21" xfId="1503"/>
    <cellStyle name="Normal 21 2" xfId="1504"/>
    <cellStyle name="Normal 22" xfId="1505"/>
    <cellStyle name="Normal 22 2" xfId="1506"/>
    <cellStyle name="Normal 23" xfId="1507"/>
    <cellStyle name="Normal 23 2" xfId="1508"/>
    <cellStyle name="Normal 24" xfId="1509"/>
    <cellStyle name="Normal 24 2" xfId="1510"/>
    <cellStyle name="Normal 25" xfId="1511"/>
    <cellStyle name="Normal 25 2" xfId="1512"/>
    <cellStyle name="Normal 26" xfId="1513"/>
    <cellStyle name="Normal 26 2" xfId="1514"/>
    <cellStyle name="Normal 27" xfId="1515"/>
    <cellStyle name="Normal 28" xfId="1516"/>
    <cellStyle name="Normal 29" xfId="1517"/>
    <cellStyle name="Normal 3" xfId="1518"/>
    <cellStyle name="Normal 3 2" xfId="1519"/>
    <cellStyle name="Normal 3 3" xfId="1520"/>
    <cellStyle name="Normal 3 4" xfId="1521"/>
    <cellStyle name="Normal 30" xfId="1522"/>
    <cellStyle name="Normal 31" xfId="1523"/>
    <cellStyle name="Normal 32" xfId="1524"/>
    <cellStyle name="Normal 33" xfId="1525"/>
    <cellStyle name="Normal 34" xfId="2928"/>
    <cellStyle name="Normal 35" xfId="2929"/>
    <cellStyle name="Normal 36" xfId="2930"/>
    <cellStyle name="Normal 37" xfId="2931"/>
    <cellStyle name="Normal 38" xfId="2914"/>
    <cellStyle name="Normal 39" xfId="2932"/>
    <cellStyle name="Normal 4" xfId="1526"/>
    <cellStyle name="Normal 4 2" xfId="1527"/>
    <cellStyle name="Normal 4 3" xfId="1528"/>
    <cellStyle name="Normal 4 4" xfId="2769"/>
    <cellStyle name="Normal 5" xfId="1529"/>
    <cellStyle name="Normal 5 2" xfId="1530"/>
    <cellStyle name="Normal 5 3" xfId="1531"/>
    <cellStyle name="Normal 5 4" xfId="2768"/>
    <cellStyle name="Normal 6" xfId="1532"/>
    <cellStyle name="Normal 6 2" xfId="1533"/>
    <cellStyle name="Normal 6 3" xfId="1534"/>
    <cellStyle name="Normal 7" xfId="1535"/>
    <cellStyle name="Normal 7 2" xfId="1536"/>
    <cellStyle name="Normal 7 3" xfId="1537"/>
    <cellStyle name="Normal 7 4" xfId="2767"/>
    <cellStyle name="Normal 8" xfId="1538"/>
    <cellStyle name="Normal 9" xfId="1539"/>
    <cellStyle name="Normal_Hoja1" xfId="1540"/>
    <cellStyle name="Normal_Hoja3" xfId="1541"/>
    <cellStyle name="Normal_Hoja4" xfId="1542"/>
    <cellStyle name="Normal_Libro1" xfId="1543"/>
    <cellStyle name="Normal_NIC 2 INVENTARIOS" xfId="1544"/>
    <cellStyle name="Normal_Nic37" xfId="1545"/>
    <cellStyle name="Normal_Notas IFRS_formato" xfId="1546"/>
    <cellStyle name="Notas" xfId="2679" builtinId="10" customBuiltin="1"/>
    <cellStyle name="Notas 10" xfId="1547"/>
    <cellStyle name="Notas 10 2" xfId="1548"/>
    <cellStyle name="Notas 10 3" xfId="1549"/>
    <cellStyle name="Notas 10 4" xfId="1550"/>
    <cellStyle name="Notas 10 5" xfId="1551"/>
    <cellStyle name="Notas 10 6" xfId="1552"/>
    <cellStyle name="Notas 10 7" xfId="2766"/>
    <cellStyle name="Notas 11" xfId="1553"/>
    <cellStyle name="Notas 11 2" xfId="2765"/>
    <cellStyle name="Notas 11 3" xfId="2741"/>
    <cellStyle name="Notas 12" xfId="1554"/>
    <cellStyle name="Notas 12 2" xfId="1555"/>
    <cellStyle name="Notas 13" xfId="1556"/>
    <cellStyle name="Notas 14" xfId="1557"/>
    <cellStyle name="Notas 2" xfId="1558"/>
    <cellStyle name="Notas 2 2" xfId="1559"/>
    <cellStyle name="Notas 2 3" xfId="1560"/>
    <cellStyle name="Notas 2 4" xfId="1561"/>
    <cellStyle name="Notas 2 5" xfId="1562"/>
    <cellStyle name="Notas 2 6" xfId="1563"/>
    <cellStyle name="Notas 2 7" xfId="2764"/>
    <cellStyle name="Notas 3" xfId="1564"/>
    <cellStyle name="Notas 3 2" xfId="1565"/>
    <cellStyle name="Notas 3 3" xfId="1566"/>
    <cellStyle name="Notas 3 4" xfId="1567"/>
    <cellStyle name="Notas 3 5" xfId="1568"/>
    <cellStyle name="Notas 3 6" xfId="2763"/>
    <cellStyle name="Notas 4" xfId="1569"/>
    <cellStyle name="Notas 4 2" xfId="1570"/>
    <cellStyle name="Notas 4 3" xfId="1571"/>
    <cellStyle name="Notas 4 4" xfId="1572"/>
    <cellStyle name="Notas 4 5" xfId="1573"/>
    <cellStyle name="Notas 4 6" xfId="2762"/>
    <cellStyle name="Notas 5" xfId="1574"/>
    <cellStyle name="Notas 5 2" xfId="1575"/>
    <cellStyle name="Notas 5 3" xfId="1576"/>
    <cellStyle name="Notas 5 4" xfId="1577"/>
    <cellStyle name="Notas 5 5" xfId="1578"/>
    <cellStyle name="Notas 5 6" xfId="2761"/>
    <cellStyle name="Notas 6" xfId="1579"/>
    <cellStyle name="Notas 6 2" xfId="1580"/>
    <cellStyle name="Notas 6 3" xfId="1581"/>
    <cellStyle name="Notas 6 4" xfId="1582"/>
    <cellStyle name="Notas 6 5" xfId="1583"/>
    <cellStyle name="Notas 7" xfId="1584"/>
    <cellStyle name="Notas 7 2" xfId="1585"/>
    <cellStyle name="Notas 7 3" xfId="1586"/>
    <cellStyle name="Notas 7 4" xfId="1587"/>
    <cellStyle name="Notas 7 5" xfId="1588"/>
    <cellStyle name="Notas 8" xfId="1589"/>
    <cellStyle name="Notas 8 2" xfId="1590"/>
    <cellStyle name="Notas 8 3" xfId="1591"/>
    <cellStyle name="Notas 8 4" xfId="1592"/>
    <cellStyle name="Notas 8 5" xfId="1593"/>
    <cellStyle name="Notas 9" xfId="1594"/>
    <cellStyle name="Notas 9 2" xfId="1595"/>
    <cellStyle name="Notas 9 3" xfId="1596"/>
    <cellStyle name="Notas 9 4" xfId="1597"/>
    <cellStyle name="Notas 9 5" xfId="1598"/>
    <cellStyle name="Note" xfId="1599"/>
    <cellStyle name="Note 2" xfId="1600"/>
    <cellStyle name="Note 3" xfId="1601"/>
    <cellStyle name="Note 4" xfId="1602"/>
    <cellStyle name="Note 5" xfId="1603"/>
    <cellStyle name="Note 6" xfId="1604"/>
    <cellStyle name="Note 7" xfId="1605"/>
    <cellStyle name="Note 8" xfId="1606"/>
    <cellStyle name="Obliczenia" xfId="1607"/>
    <cellStyle name="Output" xfId="1608"/>
    <cellStyle name="Porcen - Estilo2" xfId="1609"/>
    <cellStyle name="Porcentaje" xfId="1610" builtinId="5"/>
    <cellStyle name="Porcentaje 2" xfId="1611"/>
    <cellStyle name="Porcentaje 2 2" xfId="1612"/>
    <cellStyle name="Porcentaje 2 3" xfId="2759"/>
    <cellStyle name="Porcentaje 3" xfId="1613"/>
    <cellStyle name="Porcentaje 4" xfId="2678"/>
    <cellStyle name="Porcentaje 5" xfId="2760"/>
    <cellStyle name="Porcentual 10" xfId="1614"/>
    <cellStyle name="Porcentual 10 2" xfId="1615"/>
    <cellStyle name="Porcentual 10 3" xfId="2758"/>
    <cellStyle name="Porcentual 11" xfId="1616"/>
    <cellStyle name="Porcentual 11 2" xfId="1617"/>
    <cellStyle name="Porcentual 14" xfId="1618"/>
    <cellStyle name="Porcentual 14 2" xfId="1619"/>
    <cellStyle name="Porcentual 15" xfId="1620"/>
    <cellStyle name="Porcentual 16" xfId="1621"/>
    <cellStyle name="Porcentual 17" xfId="1622"/>
    <cellStyle name="Porcentual 18" xfId="1623"/>
    <cellStyle name="Porcentual 2" xfId="1624"/>
    <cellStyle name="Porcentual 2 2" xfId="1625"/>
    <cellStyle name="Porcentual 2 2 2" xfId="1626"/>
    <cellStyle name="Porcentual 2 2 3" xfId="2757"/>
    <cellStyle name="Porcentual 3" xfId="1627"/>
    <cellStyle name="Porcentual 4" xfId="1628"/>
    <cellStyle name="Porcentual 4 2" xfId="1629"/>
    <cellStyle name="Porcentual 5" xfId="1630"/>
    <cellStyle name="Porcentual 5 2" xfId="1631"/>
    <cellStyle name="Porcentual 6" xfId="1632"/>
    <cellStyle name="Porcentual 7" xfId="1633"/>
    <cellStyle name="Porcentual 7 2" xfId="1634"/>
    <cellStyle name="Porcentual 8" xfId="1635"/>
    <cellStyle name="Porcentual 8 2" xfId="1636"/>
    <cellStyle name="Porcentual 9" xfId="1637"/>
    <cellStyle name="Punto" xfId="1638"/>
    <cellStyle name="Punto0" xfId="1639"/>
    <cellStyle name="Punto0 - Estilo1" xfId="1640"/>
    <cellStyle name="Punto0 - Estilo4" xfId="1641"/>
    <cellStyle name="Punto0_Agbar Chile S.A. dic 2004.(Def.)" xfId="1642"/>
    <cellStyle name="Punto1 - Estilo1" xfId="1643"/>
    <cellStyle name="Salida" xfId="1644" builtinId="21" customBuiltin="1"/>
    <cellStyle name="Salida 10" xfId="1645"/>
    <cellStyle name="Salida 10 2" xfId="1646"/>
    <cellStyle name="Salida 10 3" xfId="1647"/>
    <cellStyle name="Salida 10 4" xfId="1648"/>
    <cellStyle name="Salida 10 5" xfId="1649"/>
    <cellStyle name="Salida 10 6" xfId="1650"/>
    <cellStyle name="Salida 10 7" xfId="2756"/>
    <cellStyle name="Salida 10 8" xfId="2742"/>
    <cellStyle name="Salida 11" xfId="1651"/>
    <cellStyle name="Salida 12" xfId="1652"/>
    <cellStyle name="Salida 13" xfId="1653"/>
    <cellStyle name="Salida 14" xfId="1654"/>
    <cellStyle name="Salida 2" xfId="1655"/>
    <cellStyle name="Salida 2 2" xfId="1656"/>
    <cellStyle name="Salida 2 3" xfId="1657"/>
    <cellStyle name="Salida 2 4" xfId="1658"/>
    <cellStyle name="Salida 2 5" xfId="1659"/>
    <cellStyle name="Salida 2 6" xfId="1660"/>
    <cellStyle name="Salida 2 7" xfId="2755"/>
    <cellStyle name="Salida 3" xfId="1661"/>
    <cellStyle name="Salida 3 2" xfId="1662"/>
    <cellStyle name="Salida 3 3" xfId="1663"/>
    <cellStyle name="Salida 3 4" xfId="1664"/>
    <cellStyle name="Salida 3 5" xfId="1665"/>
    <cellStyle name="Salida 3 6" xfId="2754"/>
    <cellStyle name="Salida 4" xfId="1666"/>
    <cellStyle name="Salida 4 2" xfId="1667"/>
    <cellStyle name="Salida 4 3" xfId="1668"/>
    <cellStyle name="Salida 4 4" xfId="1669"/>
    <cellStyle name="Salida 4 5" xfId="1670"/>
    <cellStyle name="Salida 4 6" xfId="2753"/>
    <cellStyle name="Salida 5" xfId="1671"/>
    <cellStyle name="Salida 5 2" xfId="1672"/>
    <cellStyle name="Salida 5 3" xfId="1673"/>
    <cellStyle name="Salida 5 4" xfId="1674"/>
    <cellStyle name="Salida 5 5" xfId="1675"/>
    <cellStyle name="Salida 5 6" xfId="2752"/>
    <cellStyle name="Salida 6" xfId="1676"/>
    <cellStyle name="Salida 6 2" xfId="1677"/>
    <cellStyle name="Salida 6 3" xfId="1678"/>
    <cellStyle name="Salida 6 4" xfId="1679"/>
    <cellStyle name="Salida 6 5" xfId="1680"/>
    <cellStyle name="Salida 7" xfId="1681"/>
    <cellStyle name="Salida 7 2" xfId="1682"/>
    <cellStyle name="Salida 7 3" xfId="1683"/>
    <cellStyle name="Salida 7 4" xfId="1684"/>
    <cellStyle name="Salida 7 5" xfId="1685"/>
    <cellStyle name="Salida 8" xfId="1686"/>
    <cellStyle name="Salida 8 2" xfId="1687"/>
    <cellStyle name="Salida 8 3" xfId="1688"/>
    <cellStyle name="Salida 8 4" xfId="1689"/>
    <cellStyle name="Salida 8 5" xfId="1690"/>
    <cellStyle name="Salida 9" xfId="1691"/>
    <cellStyle name="Salida 9 2" xfId="1692"/>
    <cellStyle name="Salida 9 3" xfId="1693"/>
    <cellStyle name="Salida 9 4" xfId="1694"/>
    <cellStyle name="Salida 9 5" xfId="1695"/>
    <cellStyle name="SAPBEXaggData" xfId="1696"/>
    <cellStyle name="SAPBEXaggData 10" xfId="1697"/>
    <cellStyle name="SAPBEXaggData 11" xfId="1698"/>
    <cellStyle name="SAPBEXaggData 12" xfId="1699"/>
    <cellStyle name="SAPBEXaggData 13" xfId="1700"/>
    <cellStyle name="SAPBEXaggData 2" xfId="1701"/>
    <cellStyle name="SAPBEXaggData 2 2" xfId="1702"/>
    <cellStyle name="SAPBEXaggData 2 2 2" xfId="1703"/>
    <cellStyle name="SAPBEXaggData 3" xfId="1704"/>
    <cellStyle name="SAPBEXaggData 4" xfId="1705"/>
    <cellStyle name="SAPBEXaggData 5" xfId="1706"/>
    <cellStyle name="SAPBEXaggData 6" xfId="1707"/>
    <cellStyle name="SAPBEXaggData 7" xfId="1708"/>
    <cellStyle name="SAPBEXaggData 8" xfId="1709"/>
    <cellStyle name="SAPBEXaggData 9" xfId="1710"/>
    <cellStyle name="SAPBEXaggData_gxaccion, 68" xfId="1711"/>
    <cellStyle name="SAPBEXaggDataEmph" xfId="1712"/>
    <cellStyle name="SAPBEXaggDataEmph 10" xfId="1713"/>
    <cellStyle name="SAPBEXaggDataEmph 11" xfId="1714"/>
    <cellStyle name="SAPBEXaggDataEmph 2" xfId="1715"/>
    <cellStyle name="SAPBEXaggDataEmph 2 2" xfId="1716"/>
    <cellStyle name="SAPBEXaggDataEmph 2 2 2" xfId="1717"/>
    <cellStyle name="SAPBEXaggDataEmph 3" xfId="1718"/>
    <cellStyle name="SAPBEXaggDataEmph 4" xfId="1719"/>
    <cellStyle name="SAPBEXaggDataEmph 5" xfId="1720"/>
    <cellStyle name="SAPBEXaggDataEmph 6" xfId="1721"/>
    <cellStyle name="SAPBEXaggDataEmph 7" xfId="1722"/>
    <cellStyle name="SAPBEXaggDataEmph 8" xfId="1723"/>
    <cellStyle name="SAPBEXaggDataEmph 9" xfId="1724"/>
    <cellStyle name="SAPBEXaggDataEmph_valor justo.junio2010" xfId="1725"/>
    <cellStyle name="SAPBEXaggItem" xfId="1726"/>
    <cellStyle name="SAPBEXaggItem 10" xfId="1727"/>
    <cellStyle name="SAPBEXaggItem 11" xfId="1728"/>
    <cellStyle name="SAPBEXaggItem 12" xfId="1729"/>
    <cellStyle name="SAPBEXaggItem 13" xfId="1730"/>
    <cellStyle name="SAPBEXaggItem 2" xfId="1731"/>
    <cellStyle name="SAPBEXaggItem 2 2" xfId="1732"/>
    <cellStyle name="SAPBEXaggItem 2 2 2" xfId="1733"/>
    <cellStyle name="SAPBEXaggItem 3" xfId="1734"/>
    <cellStyle name="SAPBEXaggItem 4" xfId="1735"/>
    <cellStyle name="SAPBEXaggItem 5" xfId="1736"/>
    <cellStyle name="SAPBEXaggItem 6" xfId="1737"/>
    <cellStyle name="SAPBEXaggItem 7" xfId="1738"/>
    <cellStyle name="SAPBEXaggItem 8" xfId="1739"/>
    <cellStyle name="SAPBEXaggItem 9" xfId="1740"/>
    <cellStyle name="SAPBEXaggItem_gxaccion, 68" xfId="1741"/>
    <cellStyle name="SAPBEXaggItemX" xfId="1742"/>
    <cellStyle name="SAPBEXaggItemX 10" xfId="1743"/>
    <cellStyle name="SAPBEXaggItemX 11" xfId="1744"/>
    <cellStyle name="SAPBEXaggItemX 2" xfId="1745"/>
    <cellStyle name="SAPBEXaggItemX 2 2" xfId="1746"/>
    <cellStyle name="SAPBEXaggItemX 2 2 2" xfId="1747"/>
    <cellStyle name="SAPBEXaggItemX 3" xfId="1748"/>
    <cellStyle name="SAPBEXaggItemX 4" xfId="1749"/>
    <cellStyle name="SAPBEXaggItemX 5" xfId="1750"/>
    <cellStyle name="SAPBEXaggItemX 6" xfId="1751"/>
    <cellStyle name="SAPBEXaggItemX 7" xfId="1752"/>
    <cellStyle name="SAPBEXaggItemX 8" xfId="1753"/>
    <cellStyle name="SAPBEXaggItemX 9" xfId="1754"/>
    <cellStyle name="SAPBEXaggItemX_valor justo.junio2010" xfId="1755"/>
    <cellStyle name="SAPBEXchaText" xfId="1756"/>
    <cellStyle name="SAPBEXchaText 10" xfId="1757"/>
    <cellStyle name="SAPBEXchaText 11" xfId="1758"/>
    <cellStyle name="SAPBEXchaText 12" xfId="1759"/>
    <cellStyle name="SAPBEXchaText 13" xfId="1760"/>
    <cellStyle name="SAPBEXchaText 2" xfId="1761"/>
    <cellStyle name="SAPBEXchaText 2 2" xfId="1762"/>
    <cellStyle name="SAPBEXchaText 2 2 2" xfId="1763"/>
    <cellStyle name="SAPBEXchaText 3" xfId="1764"/>
    <cellStyle name="SAPBEXchaText 4" xfId="1765"/>
    <cellStyle name="SAPBEXchaText 5" xfId="1766"/>
    <cellStyle name="SAPBEXchaText 6" xfId="1767"/>
    <cellStyle name="SAPBEXchaText 7" xfId="1768"/>
    <cellStyle name="SAPBEXchaText 8" xfId="1769"/>
    <cellStyle name="SAPBEXchaText 9" xfId="1770"/>
    <cellStyle name="SAPBEXchaText_gxaccion, 68" xfId="1771"/>
    <cellStyle name="SAPBEXexcBad7" xfId="1772"/>
    <cellStyle name="SAPBEXexcBad7 10" xfId="1773"/>
    <cellStyle name="SAPBEXexcBad7 11" xfId="1774"/>
    <cellStyle name="SAPBEXexcBad7 2" xfId="1775"/>
    <cellStyle name="SAPBEXexcBad7 2 2" xfId="1776"/>
    <cellStyle name="SAPBEXexcBad7 2 2 2" xfId="1777"/>
    <cellStyle name="SAPBEXexcBad7 3" xfId="1778"/>
    <cellStyle name="SAPBEXexcBad7 4" xfId="1779"/>
    <cellStyle name="SAPBEXexcBad7 5" xfId="1780"/>
    <cellStyle name="SAPBEXexcBad7 6" xfId="1781"/>
    <cellStyle name="SAPBEXexcBad7 7" xfId="1782"/>
    <cellStyle name="SAPBEXexcBad7 8" xfId="1783"/>
    <cellStyle name="SAPBEXexcBad7 9" xfId="1784"/>
    <cellStyle name="SAPBEXexcBad7_gxaccion, 68" xfId="1785"/>
    <cellStyle name="SAPBEXexcBad8" xfId="1786"/>
    <cellStyle name="SAPBEXexcBad8 10" xfId="1787"/>
    <cellStyle name="SAPBEXexcBad8 11" xfId="1788"/>
    <cellStyle name="SAPBEXexcBad8 2" xfId="1789"/>
    <cellStyle name="SAPBEXexcBad8 2 2" xfId="1790"/>
    <cellStyle name="SAPBEXexcBad8 2 2 2" xfId="1791"/>
    <cellStyle name="SAPBEXexcBad8 3" xfId="1792"/>
    <cellStyle name="SAPBEXexcBad8 4" xfId="1793"/>
    <cellStyle name="SAPBEXexcBad8 5" xfId="1794"/>
    <cellStyle name="SAPBEXexcBad8 6" xfId="1795"/>
    <cellStyle name="SAPBEXexcBad8 7" xfId="1796"/>
    <cellStyle name="SAPBEXexcBad8 8" xfId="1797"/>
    <cellStyle name="SAPBEXexcBad8 9" xfId="1798"/>
    <cellStyle name="SAPBEXexcBad8_gxaccion, 68" xfId="1799"/>
    <cellStyle name="SAPBEXexcBad9" xfId="1800"/>
    <cellStyle name="SAPBEXexcBad9 10" xfId="1801"/>
    <cellStyle name="SAPBEXexcBad9 11" xfId="1802"/>
    <cellStyle name="SAPBEXexcBad9 2" xfId="1803"/>
    <cellStyle name="SAPBEXexcBad9 2 2" xfId="1804"/>
    <cellStyle name="SAPBEXexcBad9 2 2 2" xfId="1805"/>
    <cellStyle name="SAPBEXexcBad9 3" xfId="1806"/>
    <cellStyle name="SAPBEXexcBad9 4" xfId="1807"/>
    <cellStyle name="SAPBEXexcBad9 5" xfId="1808"/>
    <cellStyle name="SAPBEXexcBad9 6" xfId="1809"/>
    <cellStyle name="SAPBEXexcBad9 7" xfId="1810"/>
    <cellStyle name="SAPBEXexcBad9 8" xfId="1811"/>
    <cellStyle name="SAPBEXexcBad9 9" xfId="1812"/>
    <cellStyle name="SAPBEXexcBad9_gxaccion, 68" xfId="1813"/>
    <cellStyle name="SAPBEXexcCritical4" xfId="1814"/>
    <cellStyle name="SAPBEXexcCritical4 10" xfId="1815"/>
    <cellStyle name="SAPBEXexcCritical4 11" xfId="1816"/>
    <cellStyle name="SAPBEXexcCritical4 2" xfId="1817"/>
    <cellStyle name="SAPBEXexcCritical4 2 2" xfId="1818"/>
    <cellStyle name="SAPBEXexcCritical4 2 2 2" xfId="1819"/>
    <cellStyle name="SAPBEXexcCritical4 3" xfId="1820"/>
    <cellStyle name="SAPBEXexcCritical4 4" xfId="1821"/>
    <cellStyle name="SAPBEXexcCritical4 5" xfId="1822"/>
    <cellStyle name="SAPBEXexcCritical4 6" xfId="1823"/>
    <cellStyle name="SAPBEXexcCritical4 7" xfId="1824"/>
    <cellStyle name="SAPBEXexcCritical4 8" xfId="1825"/>
    <cellStyle name="SAPBEXexcCritical4 9" xfId="1826"/>
    <cellStyle name="SAPBEXexcCritical4_gxaccion, 68" xfId="1827"/>
    <cellStyle name="SAPBEXexcCritical5" xfId="1828"/>
    <cellStyle name="SAPBEXexcCritical5 10" xfId="1829"/>
    <cellStyle name="SAPBEXexcCritical5 11" xfId="1830"/>
    <cellStyle name="SAPBEXexcCritical5 2" xfId="1831"/>
    <cellStyle name="SAPBEXexcCritical5 2 2" xfId="1832"/>
    <cellStyle name="SAPBEXexcCritical5 2 2 2" xfId="1833"/>
    <cellStyle name="SAPBEXexcCritical5 3" xfId="1834"/>
    <cellStyle name="SAPBEXexcCritical5 4" xfId="1835"/>
    <cellStyle name="SAPBEXexcCritical5 5" xfId="1836"/>
    <cellStyle name="SAPBEXexcCritical5 6" xfId="1837"/>
    <cellStyle name="SAPBEXexcCritical5 7" xfId="1838"/>
    <cellStyle name="SAPBEXexcCritical5 8" xfId="1839"/>
    <cellStyle name="SAPBEXexcCritical5 9" xfId="1840"/>
    <cellStyle name="SAPBEXexcCritical5_gxaccion, 68" xfId="1841"/>
    <cellStyle name="SAPBEXexcCritical6" xfId="1842"/>
    <cellStyle name="SAPBEXexcCritical6 10" xfId="1843"/>
    <cellStyle name="SAPBEXexcCritical6 11" xfId="1844"/>
    <cellStyle name="SAPBEXexcCritical6 2" xfId="1845"/>
    <cellStyle name="SAPBEXexcCritical6 2 2" xfId="1846"/>
    <cellStyle name="SAPBEXexcCritical6 2 2 2" xfId="1847"/>
    <cellStyle name="SAPBEXexcCritical6 3" xfId="1848"/>
    <cellStyle name="SAPBEXexcCritical6 4" xfId="1849"/>
    <cellStyle name="SAPBEXexcCritical6 5" xfId="1850"/>
    <cellStyle name="SAPBEXexcCritical6 6" xfId="1851"/>
    <cellStyle name="SAPBEXexcCritical6 7" xfId="1852"/>
    <cellStyle name="SAPBEXexcCritical6 8" xfId="1853"/>
    <cellStyle name="SAPBEXexcCritical6 9" xfId="1854"/>
    <cellStyle name="SAPBEXexcCritical6_gxaccion, 68" xfId="1855"/>
    <cellStyle name="SAPBEXexcGood1" xfId="1856"/>
    <cellStyle name="SAPBEXexcGood1 10" xfId="1857"/>
    <cellStyle name="SAPBEXexcGood1 11" xfId="1858"/>
    <cellStyle name="SAPBEXexcGood1 2" xfId="1859"/>
    <cellStyle name="SAPBEXexcGood1 2 2" xfId="1860"/>
    <cellStyle name="SAPBEXexcGood1 2 2 2" xfId="1861"/>
    <cellStyle name="SAPBEXexcGood1 3" xfId="1862"/>
    <cellStyle name="SAPBEXexcGood1 4" xfId="1863"/>
    <cellStyle name="SAPBEXexcGood1 5" xfId="1864"/>
    <cellStyle name="SAPBEXexcGood1 6" xfId="1865"/>
    <cellStyle name="SAPBEXexcGood1 7" xfId="1866"/>
    <cellStyle name="SAPBEXexcGood1 8" xfId="1867"/>
    <cellStyle name="SAPBEXexcGood1 9" xfId="1868"/>
    <cellStyle name="SAPBEXexcGood1_gxaccion, 68" xfId="1869"/>
    <cellStyle name="SAPBEXexcGood2" xfId="1870"/>
    <cellStyle name="SAPBEXexcGood2 10" xfId="1871"/>
    <cellStyle name="SAPBEXexcGood2 11" xfId="1872"/>
    <cellStyle name="SAPBEXexcGood2 2" xfId="1873"/>
    <cellStyle name="SAPBEXexcGood2 2 2" xfId="1874"/>
    <cellStyle name="SAPBEXexcGood2 2 2 2" xfId="1875"/>
    <cellStyle name="SAPBEXexcGood2 3" xfId="1876"/>
    <cellStyle name="SAPBEXexcGood2 4" xfId="1877"/>
    <cellStyle name="SAPBEXexcGood2 5" xfId="1878"/>
    <cellStyle name="SAPBEXexcGood2 6" xfId="1879"/>
    <cellStyle name="SAPBEXexcGood2 7" xfId="1880"/>
    <cellStyle name="SAPBEXexcGood2 8" xfId="1881"/>
    <cellStyle name="SAPBEXexcGood2 9" xfId="1882"/>
    <cellStyle name="SAPBEXexcGood2_gxaccion, 68" xfId="1883"/>
    <cellStyle name="SAPBEXexcGood3" xfId="1884"/>
    <cellStyle name="SAPBEXexcGood3 10" xfId="1885"/>
    <cellStyle name="SAPBEXexcGood3 11" xfId="1886"/>
    <cellStyle name="SAPBEXexcGood3 2" xfId="1887"/>
    <cellStyle name="SAPBEXexcGood3 2 2" xfId="1888"/>
    <cellStyle name="SAPBEXexcGood3 2 2 2" xfId="1889"/>
    <cellStyle name="SAPBEXexcGood3 3" xfId="1890"/>
    <cellStyle name="SAPBEXexcGood3 4" xfId="1891"/>
    <cellStyle name="SAPBEXexcGood3 5" xfId="1892"/>
    <cellStyle name="SAPBEXexcGood3 6" xfId="1893"/>
    <cellStyle name="SAPBEXexcGood3 7" xfId="1894"/>
    <cellStyle name="SAPBEXexcGood3 8" xfId="1895"/>
    <cellStyle name="SAPBEXexcGood3 9" xfId="1896"/>
    <cellStyle name="SAPBEXexcGood3_gxaccion, 68" xfId="1897"/>
    <cellStyle name="SAPBEXfilterDrill" xfId="1898"/>
    <cellStyle name="SAPBEXfilterDrill 10" xfId="1899"/>
    <cellStyle name="SAPBEXfilterDrill 11" xfId="1900"/>
    <cellStyle name="SAPBEXfilterDrill 2" xfId="1901"/>
    <cellStyle name="SAPBEXfilterDrill 2 2" xfId="1902"/>
    <cellStyle name="SAPBEXfilterDrill 2 2 2" xfId="1903"/>
    <cellStyle name="SAPBEXfilterDrill 3" xfId="1904"/>
    <cellStyle name="SAPBEXfilterDrill 4" xfId="1905"/>
    <cellStyle name="SAPBEXfilterDrill 5" xfId="1906"/>
    <cellStyle name="SAPBEXfilterDrill 6" xfId="1907"/>
    <cellStyle name="SAPBEXfilterDrill 7" xfId="1908"/>
    <cellStyle name="SAPBEXfilterDrill 8" xfId="1909"/>
    <cellStyle name="SAPBEXfilterDrill 9" xfId="1910"/>
    <cellStyle name="SAPBEXfilterDrill_gxaccion, 68" xfId="1911"/>
    <cellStyle name="SAPBEXfilterItem" xfId="1912"/>
    <cellStyle name="SAPBEXfilterItem 10" xfId="1913"/>
    <cellStyle name="SAPBEXfilterItem 11" xfId="1914"/>
    <cellStyle name="SAPBEXfilterItem 2" xfId="1915"/>
    <cellStyle name="SAPBEXfilterItem 2 2" xfId="1916"/>
    <cellStyle name="SAPBEXfilterItem 2 2 2" xfId="1917"/>
    <cellStyle name="SAPBEXfilterItem 3" xfId="1918"/>
    <cellStyle name="SAPBEXfilterItem 4" xfId="1919"/>
    <cellStyle name="SAPBEXfilterItem 5" xfId="1920"/>
    <cellStyle name="SAPBEXfilterItem 6" xfId="1921"/>
    <cellStyle name="SAPBEXfilterItem 7" xfId="1922"/>
    <cellStyle name="SAPBEXfilterItem 8" xfId="1923"/>
    <cellStyle name="SAPBEXfilterItem 9" xfId="1924"/>
    <cellStyle name="SAPBEXfilterText" xfId="1925"/>
    <cellStyle name="SAPBEXfilterText 10" xfId="1926"/>
    <cellStyle name="SAPBEXfilterText 11" xfId="1927"/>
    <cellStyle name="SAPBEXfilterText 2" xfId="1928"/>
    <cellStyle name="SAPBEXfilterText 2 2" xfId="1929"/>
    <cellStyle name="SAPBEXfilterText 2 2 2" xfId="1930"/>
    <cellStyle name="SAPBEXfilterText 3" xfId="1931"/>
    <cellStyle name="SAPBEXfilterText 4" xfId="1932"/>
    <cellStyle name="SAPBEXfilterText 5" xfId="1933"/>
    <cellStyle name="SAPBEXfilterText 6" xfId="1934"/>
    <cellStyle name="SAPBEXfilterText 7" xfId="1935"/>
    <cellStyle name="SAPBEXfilterText 8" xfId="1936"/>
    <cellStyle name="SAPBEXfilterText 9" xfId="1937"/>
    <cellStyle name="SAPBEXformats" xfId="1938"/>
    <cellStyle name="SAPBEXformats 10" xfId="1939"/>
    <cellStyle name="SAPBEXformats 11" xfId="1940"/>
    <cellStyle name="SAPBEXformats 2" xfId="1941"/>
    <cellStyle name="SAPBEXformats 2 2" xfId="1942"/>
    <cellStyle name="SAPBEXformats 2 2 2" xfId="1943"/>
    <cellStyle name="SAPBEXformats 3" xfId="1944"/>
    <cellStyle name="SAPBEXformats 4" xfId="1945"/>
    <cellStyle name="SAPBEXformats 5" xfId="1946"/>
    <cellStyle name="SAPBEXformats 6" xfId="1947"/>
    <cellStyle name="SAPBEXformats 7" xfId="1948"/>
    <cellStyle name="SAPBEXformats 8" xfId="1949"/>
    <cellStyle name="SAPBEXformats 9" xfId="1950"/>
    <cellStyle name="SAPBEXformats_gxaccion, 68" xfId="1951"/>
    <cellStyle name="SAPBEXheaderItem" xfId="1952"/>
    <cellStyle name="SAPBEXheaderItem 10" xfId="1953"/>
    <cellStyle name="SAPBEXheaderItem 11" xfId="1954"/>
    <cellStyle name="SAPBEXheaderItem 2" xfId="1955"/>
    <cellStyle name="SAPBEXheaderItem 2 2" xfId="1956"/>
    <cellStyle name="SAPBEXheaderItem 2 2 2" xfId="1957"/>
    <cellStyle name="SAPBEXheaderItem 3" xfId="1958"/>
    <cellStyle name="SAPBEXheaderItem 4" xfId="1959"/>
    <cellStyle name="SAPBEXheaderItem 5" xfId="1960"/>
    <cellStyle name="SAPBEXheaderItem 6" xfId="1961"/>
    <cellStyle name="SAPBEXheaderItem 7" xfId="1962"/>
    <cellStyle name="SAPBEXheaderItem 8" xfId="1963"/>
    <cellStyle name="SAPBEXheaderItem 9" xfId="1964"/>
    <cellStyle name="SAPBEXheaderItem_gxaccion, 68" xfId="1965"/>
    <cellStyle name="SAPBEXheaderText" xfId="1966"/>
    <cellStyle name="SAPBEXheaderText 10" xfId="1967"/>
    <cellStyle name="SAPBEXheaderText 11" xfId="1968"/>
    <cellStyle name="SAPBEXheaderText 2" xfId="1969"/>
    <cellStyle name="SAPBEXheaderText 2 2" xfId="1970"/>
    <cellStyle name="SAPBEXheaderText 2 2 2" xfId="1971"/>
    <cellStyle name="SAPBEXheaderText 3" xfId="1972"/>
    <cellStyle name="SAPBEXheaderText 4" xfId="1973"/>
    <cellStyle name="SAPBEXheaderText 5" xfId="1974"/>
    <cellStyle name="SAPBEXheaderText 6" xfId="1975"/>
    <cellStyle name="SAPBEXheaderText 7" xfId="1976"/>
    <cellStyle name="SAPBEXheaderText 8" xfId="1977"/>
    <cellStyle name="SAPBEXheaderText 9" xfId="1978"/>
    <cellStyle name="SAPBEXheaderText_gxaccion, 68" xfId="1979"/>
    <cellStyle name="SAPBEXHLevel0" xfId="1980"/>
    <cellStyle name="SAPBEXHLevel0 10" xfId="1981"/>
    <cellStyle name="SAPBEXHLevel0 11" xfId="1982"/>
    <cellStyle name="SAPBEXHLevel0 12" xfId="1983"/>
    <cellStyle name="SAPBEXHLevel0 13" xfId="1984"/>
    <cellStyle name="SAPBEXHLevel0 2" xfId="1985"/>
    <cellStyle name="SAPBEXHLevel0 2 2" xfId="1986"/>
    <cellStyle name="SAPBEXHLevel0 2 2 2" xfId="1987"/>
    <cellStyle name="SAPBEXHLevel0 3" xfId="1988"/>
    <cellStyle name="SAPBEXHLevel0 4" xfId="1989"/>
    <cellStyle name="SAPBEXHLevel0 5" xfId="1990"/>
    <cellStyle name="SAPBEXHLevel0 6" xfId="1991"/>
    <cellStyle name="SAPBEXHLevel0 7" xfId="1992"/>
    <cellStyle name="SAPBEXHLevel0 8" xfId="1993"/>
    <cellStyle name="SAPBEXHLevel0 9" xfId="1994"/>
    <cellStyle name="SAPBEXHLevel0_gxaccion, 68" xfId="1995"/>
    <cellStyle name="SAPBEXHLevel0X" xfId="1996"/>
    <cellStyle name="SAPBEXHLevel0X 10" xfId="1997"/>
    <cellStyle name="SAPBEXHLevel0X 11" xfId="1998"/>
    <cellStyle name="SAPBEXHLevel0X 2" xfId="1999"/>
    <cellStyle name="SAPBEXHLevel0X 2 2" xfId="2000"/>
    <cellStyle name="SAPBEXHLevel0X 2 2 2" xfId="2001"/>
    <cellStyle name="SAPBEXHLevel0X 2 3" xfId="2002"/>
    <cellStyle name="SAPBEXHLevel0X 2 4" xfId="2003"/>
    <cellStyle name="SAPBEXHLevel0X 2 5" xfId="2004"/>
    <cellStyle name="SAPBEXHLevel0X 3" xfId="2005"/>
    <cellStyle name="SAPBEXHLevel0X 3 2" xfId="2006"/>
    <cellStyle name="SAPBEXHLevel0X 3 3" xfId="2007"/>
    <cellStyle name="SAPBEXHLevel0X 3 4" xfId="2008"/>
    <cellStyle name="SAPBEXHLevel0X 3 5" xfId="2009"/>
    <cellStyle name="SAPBEXHLevel0X 4" xfId="2010"/>
    <cellStyle name="SAPBEXHLevel0X 4 2" xfId="2011"/>
    <cellStyle name="SAPBEXHLevel0X 4 3" xfId="2012"/>
    <cellStyle name="SAPBEXHLevel0X 4 4" xfId="2013"/>
    <cellStyle name="SAPBEXHLevel0X 4 5" xfId="2014"/>
    <cellStyle name="SAPBEXHLevel0X 5" xfId="2015"/>
    <cellStyle name="SAPBEXHLevel0X 5 2" xfId="2016"/>
    <cellStyle name="SAPBEXHLevel0X 5 3" xfId="2017"/>
    <cellStyle name="SAPBEXHLevel0X 5 4" xfId="2018"/>
    <cellStyle name="SAPBEXHLevel0X 5 5" xfId="2019"/>
    <cellStyle name="SAPBEXHLevel0X 6" xfId="2020"/>
    <cellStyle name="SAPBEXHLevel0X 6 2" xfId="2021"/>
    <cellStyle name="SAPBEXHLevel0X 6 3" xfId="2022"/>
    <cellStyle name="SAPBEXHLevel0X 6 4" xfId="2023"/>
    <cellStyle name="SAPBEXHLevel0X 6 5" xfId="2024"/>
    <cellStyle name="SAPBEXHLevel0X 7" xfId="2025"/>
    <cellStyle name="SAPBEXHLevel0X 7 2" xfId="2026"/>
    <cellStyle name="SAPBEXHLevel0X 7 3" xfId="2027"/>
    <cellStyle name="SAPBEXHLevel0X 7 4" xfId="2028"/>
    <cellStyle name="SAPBEXHLevel0X 7 5" xfId="2029"/>
    <cellStyle name="SAPBEXHLevel0X 8" xfId="2030"/>
    <cellStyle name="SAPBEXHLevel0X 9" xfId="2031"/>
    <cellStyle name="SAPBEXHLevel0X_gxaccion, 68" xfId="2032"/>
    <cellStyle name="SAPBEXHLevel1" xfId="2033"/>
    <cellStyle name="SAPBEXHLevel1 10" xfId="2034"/>
    <cellStyle name="SAPBEXHLevel1 11" xfId="2035"/>
    <cellStyle name="SAPBEXHLevel1 12" xfId="2036"/>
    <cellStyle name="SAPBEXHLevel1 13" xfId="2037"/>
    <cellStyle name="SAPBEXHLevel1 2" xfId="2038"/>
    <cellStyle name="SAPBEXHLevel1 2 2" xfId="2039"/>
    <cellStyle name="SAPBEXHLevel1 2 2 2" xfId="2040"/>
    <cellStyle name="SAPBEXHLevel1 3" xfId="2041"/>
    <cellStyle name="SAPBEXHLevel1 4" xfId="2042"/>
    <cellStyle name="SAPBEXHLevel1 5" xfId="2043"/>
    <cellStyle name="SAPBEXHLevel1 6" xfId="2044"/>
    <cellStyle name="SAPBEXHLevel1 7" xfId="2045"/>
    <cellStyle name="SAPBEXHLevel1 8" xfId="2046"/>
    <cellStyle name="SAPBEXHLevel1 9" xfId="2047"/>
    <cellStyle name="SAPBEXHLevel1_gxaccion, 68" xfId="2048"/>
    <cellStyle name="SAPBEXHLevel1X" xfId="2049"/>
    <cellStyle name="SAPBEXHLevel1X 10" xfId="2050"/>
    <cellStyle name="SAPBEXHLevel1X 11" xfId="2051"/>
    <cellStyle name="SAPBEXHLevel1X 2" xfId="2052"/>
    <cellStyle name="SAPBEXHLevel1X 2 2" xfId="2053"/>
    <cellStyle name="SAPBEXHLevel1X 2 2 2" xfId="2054"/>
    <cellStyle name="SAPBEXHLevel1X 2 3" xfId="2055"/>
    <cellStyle name="SAPBEXHLevel1X 2 4" xfId="2056"/>
    <cellStyle name="SAPBEXHLevel1X 2 5" xfId="2057"/>
    <cellStyle name="SAPBEXHLevel1X 3" xfId="2058"/>
    <cellStyle name="SAPBEXHLevel1X 3 2" xfId="2059"/>
    <cellStyle name="SAPBEXHLevel1X 3 3" xfId="2060"/>
    <cellStyle name="SAPBEXHLevel1X 3 4" xfId="2061"/>
    <cellStyle name="SAPBEXHLevel1X 3 5" xfId="2062"/>
    <cellStyle name="SAPBEXHLevel1X 4" xfId="2063"/>
    <cellStyle name="SAPBEXHLevel1X 4 2" xfId="2064"/>
    <cellStyle name="SAPBEXHLevel1X 4 3" xfId="2065"/>
    <cellStyle name="SAPBEXHLevel1X 4 4" xfId="2066"/>
    <cellStyle name="SAPBEXHLevel1X 4 5" xfId="2067"/>
    <cellStyle name="SAPBEXHLevel1X 5" xfId="2068"/>
    <cellStyle name="SAPBEXHLevel1X 5 2" xfId="2069"/>
    <cellStyle name="SAPBEXHLevel1X 5 3" xfId="2070"/>
    <cellStyle name="SAPBEXHLevel1X 5 4" xfId="2071"/>
    <cellStyle name="SAPBEXHLevel1X 5 5" xfId="2072"/>
    <cellStyle name="SAPBEXHLevel1X 6" xfId="2073"/>
    <cellStyle name="SAPBEXHLevel1X 6 2" xfId="2074"/>
    <cellStyle name="SAPBEXHLevel1X 6 3" xfId="2075"/>
    <cellStyle name="SAPBEXHLevel1X 6 4" xfId="2076"/>
    <cellStyle name="SAPBEXHLevel1X 6 5" xfId="2077"/>
    <cellStyle name="SAPBEXHLevel1X 7" xfId="2078"/>
    <cellStyle name="SAPBEXHLevel1X 7 2" xfId="2079"/>
    <cellStyle name="SAPBEXHLevel1X 7 3" xfId="2080"/>
    <cellStyle name="SAPBEXHLevel1X 7 4" xfId="2081"/>
    <cellStyle name="SAPBEXHLevel1X 7 5" xfId="2082"/>
    <cellStyle name="SAPBEXHLevel1X 8" xfId="2083"/>
    <cellStyle name="SAPBEXHLevel1X 9" xfId="2084"/>
    <cellStyle name="SAPBEXHLevel1X_gxaccion, 68" xfId="2085"/>
    <cellStyle name="SAPBEXHLevel2" xfId="2086"/>
    <cellStyle name="SAPBEXHLevel2 10" xfId="2087"/>
    <cellStyle name="SAPBEXHLevel2 11" xfId="2088"/>
    <cellStyle name="SAPBEXHLevel2 12" xfId="2089"/>
    <cellStyle name="SAPBEXHLevel2 13" xfId="2090"/>
    <cellStyle name="SAPBEXHLevel2 2" xfId="2091"/>
    <cellStyle name="SAPBEXHLevel2 2 2" xfId="2092"/>
    <cellStyle name="SAPBEXHLevel2 2 2 2" xfId="2093"/>
    <cellStyle name="SAPBEXHLevel2 3" xfId="2094"/>
    <cellStyle name="SAPBEXHLevel2 4" xfId="2095"/>
    <cellStyle name="SAPBEXHLevel2 5" xfId="2096"/>
    <cellStyle name="SAPBEXHLevel2 6" xfId="2097"/>
    <cellStyle name="SAPBEXHLevel2 7" xfId="2098"/>
    <cellStyle name="SAPBEXHLevel2 8" xfId="2099"/>
    <cellStyle name="SAPBEXHLevel2 9" xfId="2100"/>
    <cellStyle name="SAPBEXHLevel2_gxaccion, 68" xfId="2101"/>
    <cellStyle name="SAPBEXHLevel2X" xfId="2102"/>
    <cellStyle name="SAPBEXHLevel2X 10" xfId="2103"/>
    <cellStyle name="SAPBEXHLevel2X 11" xfId="2104"/>
    <cellStyle name="SAPBEXHLevel2X 2" xfId="2105"/>
    <cellStyle name="SAPBEXHLevel2X 2 2" xfId="2106"/>
    <cellStyle name="SAPBEXHLevel2X 2 2 2" xfId="2107"/>
    <cellStyle name="SAPBEXHLevel2X 2 3" xfId="2108"/>
    <cellStyle name="SAPBEXHLevel2X 2 4" xfId="2109"/>
    <cellStyle name="SAPBEXHLevel2X 2 5" xfId="2110"/>
    <cellStyle name="SAPBEXHLevel2X 3" xfId="2111"/>
    <cellStyle name="SAPBEXHLevel2X 3 2" xfId="2112"/>
    <cellStyle name="SAPBEXHLevel2X 3 3" xfId="2113"/>
    <cellStyle name="SAPBEXHLevel2X 3 4" xfId="2114"/>
    <cellStyle name="SAPBEXHLevel2X 3 5" xfId="2115"/>
    <cellStyle name="SAPBEXHLevel2X 4" xfId="2116"/>
    <cellStyle name="SAPBEXHLevel2X 4 2" xfId="2117"/>
    <cellStyle name="SAPBEXHLevel2X 4 3" xfId="2118"/>
    <cellStyle name="SAPBEXHLevel2X 4 4" xfId="2119"/>
    <cellStyle name="SAPBEXHLevel2X 4 5" xfId="2120"/>
    <cellStyle name="SAPBEXHLevel2X 5" xfId="2121"/>
    <cellStyle name="SAPBEXHLevel2X 5 2" xfId="2122"/>
    <cellStyle name="SAPBEXHLevel2X 5 3" xfId="2123"/>
    <cellStyle name="SAPBEXHLevel2X 5 4" xfId="2124"/>
    <cellStyle name="SAPBEXHLevel2X 5 5" xfId="2125"/>
    <cellStyle name="SAPBEXHLevel2X 6" xfId="2126"/>
    <cellStyle name="SAPBEXHLevel2X 6 2" xfId="2127"/>
    <cellStyle name="SAPBEXHLevel2X 6 3" xfId="2128"/>
    <cellStyle name="SAPBEXHLevel2X 6 4" xfId="2129"/>
    <cellStyle name="SAPBEXHLevel2X 6 5" xfId="2130"/>
    <cellStyle name="SAPBEXHLevel2X 7" xfId="2131"/>
    <cellStyle name="SAPBEXHLevel2X 7 2" xfId="2132"/>
    <cellStyle name="SAPBEXHLevel2X 7 3" xfId="2133"/>
    <cellStyle name="SAPBEXHLevel2X 7 4" xfId="2134"/>
    <cellStyle name="SAPBEXHLevel2X 7 5" xfId="2135"/>
    <cellStyle name="SAPBEXHLevel2X 8" xfId="2136"/>
    <cellStyle name="SAPBEXHLevel2X 9" xfId="2137"/>
    <cellStyle name="SAPBEXHLevel2X_gxaccion, 68" xfId="2138"/>
    <cellStyle name="SAPBEXHLevel3" xfId="2139"/>
    <cellStyle name="SAPBEXHLevel3 10" xfId="2140"/>
    <cellStyle name="SAPBEXHLevel3 11" xfId="2141"/>
    <cellStyle name="SAPBEXHLevel3 12" xfId="2142"/>
    <cellStyle name="SAPBEXHLevel3 13" xfId="2143"/>
    <cellStyle name="SAPBEXHLevel3 2" xfId="2144"/>
    <cellStyle name="SAPBEXHLevel3 2 2" xfId="2145"/>
    <cellStyle name="SAPBEXHLevel3 2 2 2" xfId="2146"/>
    <cellStyle name="SAPBEXHLevel3 3" xfId="2147"/>
    <cellStyle name="SAPBEXHLevel3 4" xfId="2148"/>
    <cellStyle name="SAPBEXHLevel3 5" xfId="2149"/>
    <cellStyle name="SAPBEXHLevel3 6" xfId="2150"/>
    <cellStyle name="SAPBEXHLevel3 7" xfId="2151"/>
    <cellStyle name="SAPBEXHLevel3 8" xfId="2152"/>
    <cellStyle name="SAPBEXHLevel3 9" xfId="2153"/>
    <cellStyle name="SAPBEXHLevel3_gxaccion, 68" xfId="2154"/>
    <cellStyle name="SAPBEXHLevel3X" xfId="2155"/>
    <cellStyle name="SAPBEXHLevel3X 10" xfId="2156"/>
    <cellStyle name="SAPBEXHLevel3X 11" xfId="2157"/>
    <cellStyle name="SAPBEXHLevel3X 2" xfId="2158"/>
    <cellStyle name="SAPBEXHLevel3X 2 2" xfId="2159"/>
    <cellStyle name="SAPBEXHLevel3X 2 2 2" xfId="2160"/>
    <cellStyle name="SAPBEXHLevel3X 2 3" xfId="2161"/>
    <cellStyle name="SAPBEXHLevel3X 2 4" xfId="2162"/>
    <cellStyle name="SAPBEXHLevel3X 2 5" xfId="2163"/>
    <cellStyle name="SAPBEXHLevel3X 3" xfId="2164"/>
    <cellStyle name="SAPBEXHLevel3X 3 2" xfId="2165"/>
    <cellStyle name="SAPBEXHLevel3X 3 3" xfId="2166"/>
    <cellStyle name="SAPBEXHLevel3X 3 4" xfId="2167"/>
    <cellStyle name="SAPBEXHLevel3X 3 5" xfId="2168"/>
    <cellStyle name="SAPBEXHLevel3X 4" xfId="2169"/>
    <cellStyle name="SAPBEXHLevel3X 4 2" xfId="2170"/>
    <cellStyle name="SAPBEXHLevel3X 4 3" xfId="2171"/>
    <cellStyle name="SAPBEXHLevel3X 4 4" xfId="2172"/>
    <cellStyle name="SAPBEXHLevel3X 4 5" xfId="2173"/>
    <cellStyle name="SAPBEXHLevel3X 5" xfId="2174"/>
    <cellStyle name="SAPBEXHLevel3X 5 2" xfId="2175"/>
    <cellStyle name="SAPBEXHLevel3X 5 3" xfId="2176"/>
    <cellStyle name="SAPBEXHLevel3X 5 4" xfId="2177"/>
    <cellStyle name="SAPBEXHLevel3X 5 5" xfId="2178"/>
    <cellStyle name="SAPBEXHLevel3X 6" xfId="2179"/>
    <cellStyle name="SAPBEXHLevel3X 6 2" xfId="2180"/>
    <cellStyle name="SAPBEXHLevel3X 6 3" xfId="2181"/>
    <cellStyle name="SAPBEXHLevel3X 6 4" xfId="2182"/>
    <cellStyle name="SAPBEXHLevel3X 6 5" xfId="2183"/>
    <cellStyle name="SAPBEXHLevel3X 7" xfId="2184"/>
    <cellStyle name="SAPBEXHLevel3X 7 2" xfId="2185"/>
    <cellStyle name="SAPBEXHLevel3X 7 3" xfId="2186"/>
    <cellStyle name="SAPBEXHLevel3X 7 4" xfId="2187"/>
    <cellStyle name="SAPBEXHLevel3X 7 5" xfId="2188"/>
    <cellStyle name="SAPBEXHLevel3X 8" xfId="2189"/>
    <cellStyle name="SAPBEXHLevel3X 9" xfId="2190"/>
    <cellStyle name="SAPBEXHLevel3X_gxaccion, 68" xfId="2191"/>
    <cellStyle name="SAPBEXinputData" xfId="2192"/>
    <cellStyle name="SAPBEXinputData 10" xfId="2193"/>
    <cellStyle name="SAPBEXinputData 11" xfId="2194"/>
    <cellStyle name="SAPBEXinputData 2" xfId="2195"/>
    <cellStyle name="SAPBEXinputData 2 2" xfId="2196"/>
    <cellStyle name="SAPBEXinputData 2 2 2" xfId="2197"/>
    <cellStyle name="SAPBEXinputData 2 3" xfId="2198"/>
    <cellStyle name="SAPBEXinputData 2 4" xfId="2199"/>
    <cellStyle name="SAPBEXinputData 2 5" xfId="2200"/>
    <cellStyle name="SAPBEXinputData 3" xfId="2201"/>
    <cellStyle name="SAPBEXinputData 3 2" xfId="2202"/>
    <cellStyle name="SAPBEXinputData 3 3" xfId="2203"/>
    <cellStyle name="SAPBEXinputData 3 4" xfId="2204"/>
    <cellStyle name="SAPBEXinputData 3 5" xfId="2205"/>
    <cellStyle name="SAPBEXinputData 4" xfId="2206"/>
    <cellStyle name="SAPBEXinputData 4 2" xfId="2207"/>
    <cellStyle name="SAPBEXinputData 4 3" xfId="2208"/>
    <cellStyle name="SAPBEXinputData 4 4" xfId="2209"/>
    <cellStyle name="SAPBEXinputData 4 5" xfId="2210"/>
    <cellStyle name="SAPBEXinputData 5" xfId="2211"/>
    <cellStyle name="SAPBEXinputData 5 2" xfId="2212"/>
    <cellStyle name="SAPBEXinputData 5 3" xfId="2213"/>
    <cellStyle name="SAPBEXinputData 5 4" xfId="2214"/>
    <cellStyle name="SAPBEXinputData 5 5" xfId="2215"/>
    <cellStyle name="SAPBEXinputData 6" xfId="2216"/>
    <cellStyle name="SAPBEXinputData 6 2" xfId="2217"/>
    <cellStyle name="SAPBEXinputData 6 3" xfId="2218"/>
    <cellStyle name="SAPBEXinputData 6 4" xfId="2219"/>
    <cellStyle name="SAPBEXinputData 6 5" xfId="2220"/>
    <cellStyle name="SAPBEXinputData 7" xfId="2221"/>
    <cellStyle name="SAPBEXinputData 7 2" xfId="2222"/>
    <cellStyle name="SAPBEXinputData 7 3" xfId="2223"/>
    <cellStyle name="SAPBEXinputData 7 4" xfId="2224"/>
    <cellStyle name="SAPBEXinputData 7 5" xfId="2225"/>
    <cellStyle name="SAPBEXinputData 8" xfId="2226"/>
    <cellStyle name="SAPBEXinputData 9" xfId="2227"/>
    <cellStyle name="SAPBEXinputData_gxaccion, 68" xfId="2228"/>
    <cellStyle name="SAPBEXItemHeader" xfId="2229"/>
    <cellStyle name="SAPBEXresData" xfId="2230"/>
    <cellStyle name="SAPBEXresData 10" xfId="2231"/>
    <cellStyle name="SAPBEXresData 11" xfId="2232"/>
    <cellStyle name="SAPBEXresData 2" xfId="2233"/>
    <cellStyle name="SAPBEXresData 2 2" xfId="2234"/>
    <cellStyle name="SAPBEXresData 2 2 2" xfId="2235"/>
    <cellStyle name="SAPBEXresData 3" xfId="2236"/>
    <cellStyle name="SAPBEXresData 4" xfId="2237"/>
    <cellStyle name="SAPBEXresData 5" xfId="2238"/>
    <cellStyle name="SAPBEXresData 6" xfId="2239"/>
    <cellStyle name="SAPBEXresData 7" xfId="2240"/>
    <cellStyle name="SAPBEXresData 8" xfId="2241"/>
    <cellStyle name="SAPBEXresData 9" xfId="2242"/>
    <cellStyle name="SAPBEXresData_valor justo.junio2010" xfId="2243"/>
    <cellStyle name="SAPBEXresDataEmph" xfId="2244"/>
    <cellStyle name="SAPBEXresDataEmph 10" xfId="2245"/>
    <cellStyle name="SAPBEXresDataEmph 11" xfId="2246"/>
    <cellStyle name="SAPBEXresDataEmph 2" xfId="2247"/>
    <cellStyle name="SAPBEXresDataEmph 2 2" xfId="2248"/>
    <cellStyle name="SAPBEXresDataEmph 2 2 2" xfId="2249"/>
    <cellStyle name="SAPBEXresDataEmph 3" xfId="2250"/>
    <cellStyle name="SAPBEXresDataEmph 4" xfId="2251"/>
    <cellStyle name="SAPBEXresDataEmph 5" xfId="2252"/>
    <cellStyle name="SAPBEXresDataEmph 6" xfId="2253"/>
    <cellStyle name="SAPBEXresDataEmph 7" xfId="2254"/>
    <cellStyle name="SAPBEXresDataEmph 8" xfId="2255"/>
    <cellStyle name="SAPBEXresDataEmph 9" xfId="2256"/>
    <cellStyle name="SAPBEXresDataEmph_valor justo.junio2010" xfId="2257"/>
    <cellStyle name="SAPBEXresItem" xfId="2258"/>
    <cellStyle name="SAPBEXresItem 10" xfId="2259"/>
    <cellStyle name="SAPBEXresItem 11" xfId="2260"/>
    <cellStyle name="SAPBEXresItem 2" xfId="2261"/>
    <cellStyle name="SAPBEXresItem 2 2" xfId="2262"/>
    <cellStyle name="SAPBEXresItem 2 2 2" xfId="2263"/>
    <cellStyle name="SAPBEXresItem 3" xfId="2264"/>
    <cellStyle name="SAPBEXresItem 4" xfId="2265"/>
    <cellStyle name="SAPBEXresItem 5" xfId="2266"/>
    <cellStyle name="SAPBEXresItem 6" xfId="2267"/>
    <cellStyle name="SAPBEXresItem 7" xfId="2268"/>
    <cellStyle name="SAPBEXresItem 8" xfId="2269"/>
    <cellStyle name="SAPBEXresItem 9" xfId="2270"/>
    <cellStyle name="SAPBEXresItem_valor justo.junio2010" xfId="2271"/>
    <cellStyle name="SAPBEXresItemX" xfId="2272"/>
    <cellStyle name="SAPBEXresItemX 10" xfId="2273"/>
    <cellStyle name="SAPBEXresItemX 11" xfId="2274"/>
    <cellStyle name="SAPBEXresItemX 2" xfId="2275"/>
    <cellStyle name="SAPBEXresItemX 2 2" xfId="2276"/>
    <cellStyle name="SAPBEXresItemX 2 2 2" xfId="2277"/>
    <cellStyle name="SAPBEXresItemX 3" xfId="2278"/>
    <cellStyle name="SAPBEXresItemX 4" xfId="2279"/>
    <cellStyle name="SAPBEXresItemX 5" xfId="2280"/>
    <cellStyle name="SAPBEXresItemX 6" xfId="2281"/>
    <cellStyle name="SAPBEXresItemX 7" xfId="2282"/>
    <cellStyle name="SAPBEXresItemX 8" xfId="2283"/>
    <cellStyle name="SAPBEXresItemX 9" xfId="2284"/>
    <cellStyle name="SAPBEXresItemX_valor justo.junio2010" xfId="2285"/>
    <cellStyle name="SAPBEXstdData" xfId="2286"/>
    <cellStyle name="SAPBEXstdData 10" xfId="2287"/>
    <cellStyle name="SAPBEXstdData 11" xfId="2288"/>
    <cellStyle name="SAPBEXstdData 12" xfId="2289"/>
    <cellStyle name="SAPBEXstdData 13" xfId="2290"/>
    <cellStyle name="SAPBEXstdData 14" xfId="2291"/>
    <cellStyle name="SAPBEXstdData 15" xfId="2292"/>
    <cellStyle name="SAPBEXstdData 16" xfId="2293"/>
    <cellStyle name="SAPBEXstdData 2" xfId="2294"/>
    <cellStyle name="SAPBEXstdData 2 2" xfId="2295"/>
    <cellStyle name="SAPBEXstdData 2 2 2" xfId="2296"/>
    <cellStyle name="SAPBEXstdData 3" xfId="2297"/>
    <cellStyle name="SAPBEXstdData 4" xfId="2298"/>
    <cellStyle name="SAPBEXstdData 5" xfId="2299"/>
    <cellStyle name="SAPBEXstdData 6" xfId="2300"/>
    <cellStyle name="SAPBEXstdData 7" xfId="2301"/>
    <cellStyle name="SAPBEXstdData 8" xfId="2302"/>
    <cellStyle name="SAPBEXstdData 9" xfId="2303"/>
    <cellStyle name="SAPBEXstdData_gxaccion, 68" xfId="2304"/>
    <cellStyle name="SAPBEXstdDataEmph" xfId="2305"/>
    <cellStyle name="SAPBEXstdDataEmph 10" xfId="2306"/>
    <cellStyle name="SAPBEXstdDataEmph 11" xfId="2307"/>
    <cellStyle name="SAPBEXstdDataEmph 2" xfId="2308"/>
    <cellStyle name="SAPBEXstdDataEmph 2 2" xfId="2309"/>
    <cellStyle name="SAPBEXstdDataEmph 2 2 2" xfId="2310"/>
    <cellStyle name="SAPBEXstdDataEmph 3" xfId="2311"/>
    <cellStyle name="SAPBEXstdDataEmph 4" xfId="2312"/>
    <cellStyle name="SAPBEXstdDataEmph 5" xfId="2313"/>
    <cellStyle name="SAPBEXstdDataEmph 6" xfId="2314"/>
    <cellStyle name="SAPBEXstdDataEmph 7" xfId="2315"/>
    <cellStyle name="SAPBEXstdDataEmph 8" xfId="2316"/>
    <cellStyle name="SAPBEXstdDataEmph 9" xfId="2317"/>
    <cellStyle name="SAPBEXstdDataEmph_valor justo.junio2010" xfId="2318"/>
    <cellStyle name="SAPBEXstdItem" xfId="2319"/>
    <cellStyle name="SAPBEXstdItem 10" xfId="2320"/>
    <cellStyle name="SAPBEXstdItem 10 2" xfId="2321"/>
    <cellStyle name="SAPBEXstdItem 10 3" xfId="2903"/>
    <cellStyle name="SAPBEXstdItem 11" xfId="2322"/>
    <cellStyle name="SAPBEXstdItem 11 2" xfId="2323"/>
    <cellStyle name="SAPBEXstdItem 11 3" xfId="2904"/>
    <cellStyle name="SAPBEXstdItem 12" xfId="2324"/>
    <cellStyle name="SAPBEXstdItem 13" xfId="2325"/>
    <cellStyle name="SAPBEXstdItem 2" xfId="2326"/>
    <cellStyle name="SAPBEXstdItem 2 2" xfId="2327"/>
    <cellStyle name="SAPBEXstdItem 2 2 2" xfId="2328"/>
    <cellStyle name="SAPBEXstdItem 3" xfId="2329"/>
    <cellStyle name="SAPBEXstdItem 4" xfId="2330"/>
    <cellStyle name="SAPBEXstdItem 5" xfId="2331"/>
    <cellStyle name="SAPBEXstdItem 6" xfId="2332"/>
    <cellStyle name="SAPBEXstdItem 7" xfId="2333"/>
    <cellStyle name="SAPBEXstdItem 7 2" xfId="2334"/>
    <cellStyle name="SAPBEXstdItem 7 3" xfId="2905"/>
    <cellStyle name="SAPBEXstdItem 8" xfId="2335"/>
    <cellStyle name="SAPBEXstdItem 8 2" xfId="2336"/>
    <cellStyle name="SAPBEXstdItem 8 3" xfId="2906"/>
    <cellStyle name="SAPBEXstdItem 9" xfId="2337"/>
    <cellStyle name="SAPBEXstdItem 9 2" xfId="2338"/>
    <cellStyle name="SAPBEXstdItem 9 3" xfId="2907"/>
    <cellStyle name="SAPBEXstdItem_gxaccion, 68" xfId="2339"/>
    <cellStyle name="SAPBEXstdItemX" xfId="2340"/>
    <cellStyle name="SAPBEXstdItemX 10" xfId="2341"/>
    <cellStyle name="SAPBEXstdItemX 11" xfId="2342"/>
    <cellStyle name="SAPBEXstdItemX 2" xfId="2343"/>
    <cellStyle name="SAPBEXstdItemX 2 2" xfId="2344"/>
    <cellStyle name="SAPBEXstdItemX 2 2 2" xfId="2345"/>
    <cellStyle name="SAPBEXstdItemX 3" xfId="2346"/>
    <cellStyle name="SAPBEXstdItemX 4" xfId="2347"/>
    <cellStyle name="SAPBEXstdItemX 5" xfId="2348"/>
    <cellStyle name="SAPBEXstdItemX 6" xfId="2349"/>
    <cellStyle name="SAPBEXstdItemX 7" xfId="2350"/>
    <cellStyle name="SAPBEXstdItemX 8" xfId="2351"/>
    <cellStyle name="SAPBEXstdItemX 9" xfId="2352"/>
    <cellStyle name="SAPBEXstdItemX_valor justo.junio2010" xfId="2353"/>
    <cellStyle name="SAPBEXtitle" xfId="2354"/>
    <cellStyle name="SAPBEXtitle 10" xfId="2355"/>
    <cellStyle name="SAPBEXtitle 11" xfId="2356"/>
    <cellStyle name="SAPBEXtitle 2" xfId="2357"/>
    <cellStyle name="SAPBEXtitle 2 2" xfId="2358"/>
    <cellStyle name="SAPBEXtitle 2 2 2" xfId="2359"/>
    <cellStyle name="SAPBEXtitle 3" xfId="2360"/>
    <cellStyle name="SAPBEXtitle 4" xfId="2361"/>
    <cellStyle name="SAPBEXtitle 5" xfId="2362"/>
    <cellStyle name="SAPBEXtitle 6" xfId="2363"/>
    <cellStyle name="SAPBEXtitle 7" xfId="2364"/>
    <cellStyle name="SAPBEXtitle 8" xfId="2365"/>
    <cellStyle name="SAPBEXtitle 9" xfId="2366"/>
    <cellStyle name="SAPBEXunassignedItem" xfId="2367"/>
    <cellStyle name="SAPBEXunassignedItem 2" xfId="2368"/>
    <cellStyle name="SAPBEXunassignedItem 3" xfId="2369"/>
    <cellStyle name="SAPBEXunassignedItem 4" xfId="2370"/>
    <cellStyle name="SAPBEXunassignedItem 5" xfId="2371"/>
    <cellStyle name="SAPBEXunassignedItem 6" xfId="2372"/>
    <cellStyle name="SAPBEXunassignedItem 7" xfId="2373"/>
    <cellStyle name="SAPBEXundefined" xfId="2374"/>
    <cellStyle name="SAPBEXundefined 10" xfId="2375"/>
    <cellStyle name="SAPBEXundefined 11" xfId="2376"/>
    <cellStyle name="SAPBEXundefined 2" xfId="2377"/>
    <cellStyle name="SAPBEXundefined 2 2" xfId="2378"/>
    <cellStyle name="SAPBEXundefined 2 2 2" xfId="2379"/>
    <cellStyle name="SAPBEXundefined 3" xfId="2380"/>
    <cellStyle name="SAPBEXundefined 4" xfId="2381"/>
    <cellStyle name="SAPBEXundefined 5" xfId="2382"/>
    <cellStyle name="SAPBEXundefined 6" xfId="2383"/>
    <cellStyle name="SAPBEXundefined 7" xfId="2384"/>
    <cellStyle name="SAPBEXundefined 8" xfId="2385"/>
    <cellStyle name="SAPBEXundefined 9" xfId="2386"/>
    <cellStyle name="SAPBEXundefined_valor justo.junio2010" xfId="2387"/>
    <cellStyle name="Sheet Title" xfId="2388"/>
    <cellStyle name="Standard_FORMA-1" xfId="2389"/>
    <cellStyle name="Suma" xfId="2390"/>
    <cellStyle name="Tekst obja?nienia" xfId="2391"/>
    <cellStyle name="Tekst objaśnienia" xfId="2392"/>
    <cellStyle name="Tekst ostrze?enia" xfId="2393"/>
    <cellStyle name="Tekst ostrzeżenia" xfId="2394"/>
    <cellStyle name="Texto de advertencia" xfId="2395" builtinId="11" customBuiltin="1"/>
    <cellStyle name="Texto de advertencia 10" xfId="2396"/>
    <cellStyle name="Texto de advertencia 10 2" xfId="2397"/>
    <cellStyle name="Texto de advertencia 10 3" xfId="2398"/>
    <cellStyle name="Texto de advertencia 10 4" xfId="2399"/>
    <cellStyle name="Texto de advertencia 10 5" xfId="2400"/>
    <cellStyle name="Texto de advertencia 10 6" xfId="2401"/>
    <cellStyle name="Texto de advertencia 10 7" xfId="2908"/>
    <cellStyle name="Texto de advertencia 10 8" xfId="2744"/>
    <cellStyle name="Texto de advertencia 11" xfId="2402"/>
    <cellStyle name="Texto de advertencia 12" xfId="2403"/>
    <cellStyle name="Texto de advertencia 13" xfId="2404"/>
    <cellStyle name="Texto de advertencia 14" xfId="2405"/>
    <cellStyle name="Texto de advertencia 2" xfId="2406"/>
    <cellStyle name="Texto de advertencia 2 2" xfId="2407"/>
    <cellStyle name="Texto de advertencia 2 3" xfId="2408"/>
    <cellStyle name="Texto de advertencia 2 4" xfId="2409"/>
    <cellStyle name="Texto de advertencia 2 5" xfId="2410"/>
    <cellStyle name="Texto de advertencia 2 6" xfId="2411"/>
    <cellStyle name="Texto de advertencia 2 7" xfId="2909"/>
    <cellStyle name="Texto de advertencia 3" xfId="2412"/>
    <cellStyle name="Texto de advertencia 3 2" xfId="2413"/>
    <cellStyle name="Texto de advertencia 3 3" xfId="2414"/>
    <cellStyle name="Texto de advertencia 3 4" xfId="2415"/>
    <cellStyle name="Texto de advertencia 3 5" xfId="2416"/>
    <cellStyle name="Texto de advertencia 3 6" xfId="2910"/>
    <cellStyle name="Texto de advertencia 4" xfId="2417"/>
    <cellStyle name="Texto de advertencia 4 2" xfId="2418"/>
    <cellStyle name="Texto de advertencia 4 3" xfId="2419"/>
    <cellStyle name="Texto de advertencia 4 4" xfId="2420"/>
    <cellStyle name="Texto de advertencia 4 5" xfId="2421"/>
    <cellStyle name="Texto de advertencia 4 6" xfId="2911"/>
    <cellStyle name="Texto de advertencia 5" xfId="2422"/>
    <cellStyle name="Texto de advertencia 5 2" xfId="2423"/>
    <cellStyle name="Texto de advertencia 5 3" xfId="2424"/>
    <cellStyle name="Texto de advertencia 5 4" xfId="2425"/>
    <cellStyle name="Texto de advertencia 5 5" xfId="2426"/>
    <cellStyle name="Texto de advertencia 5 6" xfId="2912"/>
    <cellStyle name="Texto de advertencia 6" xfId="2427"/>
    <cellStyle name="Texto de advertencia 6 2" xfId="2428"/>
    <cellStyle name="Texto de advertencia 6 3" xfId="2429"/>
    <cellStyle name="Texto de advertencia 6 4" xfId="2430"/>
    <cellStyle name="Texto de advertencia 6 5" xfId="2431"/>
    <cellStyle name="Texto de advertencia 7" xfId="2432"/>
    <cellStyle name="Texto de advertencia 7 2" xfId="2433"/>
    <cellStyle name="Texto de advertencia 7 3" xfId="2434"/>
    <cellStyle name="Texto de advertencia 7 4" xfId="2435"/>
    <cellStyle name="Texto de advertencia 7 5" xfId="2436"/>
    <cellStyle name="Texto de advertencia 8" xfId="2437"/>
    <cellStyle name="Texto de advertencia 8 2" xfId="2438"/>
    <cellStyle name="Texto de advertencia 8 3" xfId="2439"/>
    <cellStyle name="Texto de advertencia 8 4" xfId="2440"/>
    <cellStyle name="Texto de advertencia 8 5" xfId="2441"/>
    <cellStyle name="Texto de advertencia 9" xfId="2442"/>
    <cellStyle name="Texto de advertencia 9 2" xfId="2443"/>
    <cellStyle name="Texto de advertencia 9 3" xfId="2444"/>
    <cellStyle name="Texto de advertencia 9 4" xfId="2445"/>
    <cellStyle name="Texto de advertencia 9 5" xfId="2446"/>
    <cellStyle name="Texto explicativo" xfId="2447" builtinId="53" customBuiltin="1"/>
    <cellStyle name="Texto explicativo 2" xfId="2448"/>
    <cellStyle name="Texto explicativo 2 2" xfId="2449"/>
    <cellStyle name="Texto explicativo 2 3" xfId="2450"/>
    <cellStyle name="Texto explicativo 2 4" xfId="2745"/>
    <cellStyle name="Texto explicativo 3" xfId="2451"/>
    <cellStyle name="Texto explicativo 3 2" xfId="2452"/>
    <cellStyle name="Texto explicativo 4" xfId="2453"/>
    <cellStyle name="Texto explicativo 5" xfId="2454"/>
    <cellStyle name="Texto explicativo 6" xfId="2455"/>
    <cellStyle name="Title" xfId="2456"/>
    <cellStyle name="Título" xfId="2457" builtinId="15" customBuiltin="1"/>
    <cellStyle name="Título 1 10" xfId="2459"/>
    <cellStyle name="Título 1 10 2" xfId="2460"/>
    <cellStyle name="Título 1 10 3" xfId="2461"/>
    <cellStyle name="Título 1 10 4" xfId="2462"/>
    <cellStyle name="Título 1 10 5" xfId="2463"/>
    <cellStyle name="Título 1 10 6" xfId="2913"/>
    <cellStyle name="Título 1 10 7" xfId="2747"/>
    <cellStyle name="Título 1 11" xfId="2464"/>
    <cellStyle name="Título 1 12" xfId="2465"/>
    <cellStyle name="Título 1 13" xfId="2466"/>
    <cellStyle name="Título 1 14" xfId="2467"/>
    <cellStyle name="Título 1 2" xfId="2468"/>
    <cellStyle name="Título 1 2 2" xfId="2469"/>
    <cellStyle name="Título 1 2 3" xfId="2470"/>
    <cellStyle name="Título 1 2 4" xfId="2471"/>
    <cellStyle name="Título 1 2 5" xfId="2472"/>
    <cellStyle name="Título 1 2 6" xfId="2473"/>
    <cellStyle name="Título 1 3" xfId="2474"/>
    <cellStyle name="Título 1 3 2" xfId="2475"/>
    <cellStyle name="Título 1 3 3" xfId="2476"/>
    <cellStyle name="Título 1 3 4" xfId="2477"/>
    <cellStyle name="Título 1 3 5" xfId="2478"/>
    <cellStyle name="Título 1 4" xfId="2479"/>
    <cellStyle name="Título 1 4 2" xfId="2480"/>
    <cellStyle name="Título 1 4 3" xfId="2481"/>
    <cellStyle name="Título 1 4 4" xfId="2482"/>
    <cellStyle name="Título 1 4 5" xfId="2483"/>
    <cellStyle name="Título 1 5" xfId="2484"/>
    <cellStyle name="Título 1 5 2" xfId="2485"/>
    <cellStyle name="Título 1 5 3" xfId="2486"/>
    <cellStyle name="Título 1 5 4" xfId="2487"/>
    <cellStyle name="Título 1 5 5" xfId="2488"/>
    <cellStyle name="Título 1 6" xfId="2489"/>
    <cellStyle name="Título 1 6 2" xfId="2490"/>
    <cellStyle name="Título 1 6 3" xfId="2491"/>
    <cellStyle name="Título 1 6 4" xfId="2492"/>
    <cellStyle name="Título 1 6 5" xfId="2493"/>
    <cellStyle name="Título 1 7" xfId="2494"/>
    <cellStyle name="Título 1 7 2" xfId="2495"/>
    <cellStyle name="Título 1 7 3" xfId="2496"/>
    <cellStyle name="Título 1 7 4" xfId="2497"/>
    <cellStyle name="Título 1 7 5" xfId="2498"/>
    <cellStyle name="Título 1 8" xfId="2499"/>
    <cellStyle name="Título 1 8 2" xfId="2500"/>
    <cellStyle name="Título 1 8 3" xfId="2501"/>
    <cellStyle name="Título 1 8 4" xfId="2502"/>
    <cellStyle name="Título 1 8 5" xfId="2503"/>
    <cellStyle name="Título 1 9" xfId="2504"/>
    <cellStyle name="Título 1 9 2" xfId="2505"/>
    <cellStyle name="Título 1 9 3" xfId="2506"/>
    <cellStyle name="Título 1 9 4" xfId="2507"/>
    <cellStyle name="Título 1 9 5" xfId="2508"/>
    <cellStyle name="Título 2" xfId="2509" builtinId="17" customBuiltin="1"/>
    <cellStyle name="Título 2 10" xfId="2510"/>
    <cellStyle name="Título 2 10 2" xfId="2511"/>
    <cellStyle name="Título 2 10 3" xfId="2512"/>
    <cellStyle name="Título 2 10 4" xfId="2513"/>
    <cellStyle name="Título 2 10 5" xfId="2514"/>
    <cellStyle name="Título 2 10 6" xfId="2515"/>
    <cellStyle name="Título 2 10 7" xfId="2915"/>
    <cellStyle name="Título 2 10 8" xfId="2748"/>
    <cellStyle name="Título 2 11" xfId="2516"/>
    <cellStyle name="Título 2 12" xfId="2517"/>
    <cellStyle name="Título 2 13" xfId="2518"/>
    <cellStyle name="Título 2 14" xfId="2519"/>
    <cellStyle name="Título 2 2" xfId="2520"/>
    <cellStyle name="Título 2 2 2" xfId="2521"/>
    <cellStyle name="Título 2 2 3" xfId="2522"/>
    <cellStyle name="Título 2 2 4" xfId="2523"/>
    <cellStyle name="Título 2 2 5" xfId="2524"/>
    <cellStyle name="Título 2 2 6" xfId="2525"/>
    <cellStyle name="Título 2 2 7" xfId="2916"/>
    <cellStyle name="Título 2 3" xfId="2526"/>
    <cellStyle name="Título 2 3 2" xfId="2527"/>
    <cellStyle name="Título 2 3 3" xfId="2528"/>
    <cellStyle name="Título 2 3 4" xfId="2529"/>
    <cellStyle name="Título 2 3 5" xfId="2530"/>
    <cellStyle name="Título 2 3 6" xfId="2917"/>
    <cellStyle name="Título 2 4" xfId="2531"/>
    <cellStyle name="Título 2 4 2" xfId="2532"/>
    <cellStyle name="Título 2 4 3" xfId="2533"/>
    <cellStyle name="Título 2 4 4" xfId="2534"/>
    <cellStyle name="Título 2 4 5" xfId="2535"/>
    <cellStyle name="Título 2 4 6" xfId="2918"/>
    <cellStyle name="Título 2 5" xfId="2536"/>
    <cellStyle name="Título 2 5 2" xfId="2537"/>
    <cellStyle name="Título 2 5 3" xfId="2538"/>
    <cellStyle name="Título 2 5 4" xfId="2539"/>
    <cellStyle name="Título 2 5 5" xfId="2540"/>
    <cellStyle name="Título 2 5 6" xfId="2919"/>
    <cellStyle name="Título 2 6" xfId="2541"/>
    <cellStyle name="Título 2 6 2" xfId="2542"/>
    <cellStyle name="Título 2 6 3" xfId="2543"/>
    <cellStyle name="Título 2 6 4" xfId="2544"/>
    <cellStyle name="Título 2 6 5" xfId="2545"/>
    <cellStyle name="Título 2 7" xfId="2546"/>
    <cellStyle name="Título 2 7 2" xfId="2547"/>
    <cellStyle name="Título 2 7 3" xfId="2548"/>
    <cellStyle name="Título 2 7 4" xfId="2549"/>
    <cellStyle name="Título 2 7 5" xfId="2550"/>
    <cellStyle name="Título 2 8" xfId="2551"/>
    <cellStyle name="Título 2 8 2" xfId="2552"/>
    <cellStyle name="Título 2 8 3" xfId="2553"/>
    <cellStyle name="Título 2 8 4" xfId="2554"/>
    <cellStyle name="Título 2 8 5" xfId="2555"/>
    <cellStyle name="Título 2 9" xfId="2556"/>
    <cellStyle name="Título 2 9 2" xfId="2557"/>
    <cellStyle name="Título 2 9 3" xfId="2558"/>
    <cellStyle name="Título 2 9 4" xfId="2559"/>
    <cellStyle name="Título 2 9 5" xfId="2560"/>
    <cellStyle name="Título 3" xfId="2561" builtinId="18" customBuiltin="1"/>
    <cellStyle name="Título 3 10" xfId="2562"/>
    <cellStyle name="Título 3 10 2" xfId="2563"/>
    <cellStyle name="Título 3 10 3" xfId="2564"/>
    <cellStyle name="Título 3 10 4" xfId="2565"/>
    <cellStyle name="Título 3 10 5" xfId="2566"/>
    <cellStyle name="Título 3 10 6" xfId="2567"/>
    <cellStyle name="Título 3 10 7" xfId="2920"/>
    <cellStyle name="Título 3 10 8" xfId="2749"/>
    <cellStyle name="Título 3 11" xfId="2568"/>
    <cellStyle name="Título 3 12" xfId="2569"/>
    <cellStyle name="Título 3 13" xfId="2570"/>
    <cellStyle name="Título 3 14" xfId="2571"/>
    <cellStyle name="Título 3 2" xfId="2572"/>
    <cellStyle name="Título 3 2 2" xfId="2573"/>
    <cellStyle name="Título 3 2 3" xfId="2574"/>
    <cellStyle name="Título 3 2 4" xfId="2575"/>
    <cellStyle name="Título 3 2 5" xfId="2576"/>
    <cellStyle name="Título 3 2 6" xfId="2577"/>
    <cellStyle name="Título 3 2 7" xfId="2921"/>
    <cellStyle name="Título 3 3" xfId="2578"/>
    <cellStyle name="Título 3 3 2" xfId="2579"/>
    <cellStyle name="Título 3 3 3" xfId="2580"/>
    <cellStyle name="Título 3 3 4" xfId="2581"/>
    <cellStyle name="Título 3 3 5" xfId="2582"/>
    <cellStyle name="Título 3 3 6" xfId="2922"/>
    <cellStyle name="Título 3 4" xfId="2583"/>
    <cellStyle name="Título 3 4 2" xfId="2584"/>
    <cellStyle name="Título 3 4 3" xfId="2585"/>
    <cellStyle name="Título 3 4 4" xfId="2586"/>
    <cellStyle name="Título 3 4 5" xfId="2587"/>
    <cellStyle name="Título 3 4 6" xfId="2923"/>
    <cellStyle name="Título 3 5" xfId="2588"/>
    <cellStyle name="Título 3 5 2" xfId="2589"/>
    <cellStyle name="Título 3 5 3" xfId="2590"/>
    <cellStyle name="Título 3 5 4" xfId="2591"/>
    <cellStyle name="Título 3 5 5" xfId="2592"/>
    <cellStyle name="Título 3 5 6" xfId="2924"/>
    <cellStyle name="Título 3 6" xfId="2593"/>
    <cellStyle name="Título 3 6 2" xfId="2594"/>
    <cellStyle name="Título 3 6 3" xfId="2595"/>
    <cellStyle name="Título 3 6 4" xfId="2596"/>
    <cellStyle name="Título 3 6 5" xfId="2597"/>
    <cellStyle name="Título 3 7" xfId="2598"/>
    <cellStyle name="Título 3 7 2" xfId="2599"/>
    <cellStyle name="Título 3 7 3" xfId="2600"/>
    <cellStyle name="Título 3 7 4" xfId="2601"/>
    <cellStyle name="Título 3 7 5" xfId="2602"/>
    <cellStyle name="Título 3 8" xfId="2603"/>
    <cellStyle name="Título 3 8 2" xfId="2604"/>
    <cellStyle name="Título 3 8 3" xfId="2605"/>
    <cellStyle name="Título 3 8 4" xfId="2606"/>
    <cellStyle name="Título 3 8 5" xfId="2607"/>
    <cellStyle name="Título 3 9" xfId="2608"/>
    <cellStyle name="Título 3 9 2" xfId="2609"/>
    <cellStyle name="Título 3 9 3" xfId="2610"/>
    <cellStyle name="Título 3 9 4" xfId="2611"/>
    <cellStyle name="Título 3 9 5" xfId="2612"/>
    <cellStyle name="Título 4" xfId="2613"/>
    <cellStyle name="Título 4 2" xfId="2925"/>
    <cellStyle name="Título 4 3" xfId="2746"/>
    <cellStyle name="Título 5" xfId="2614"/>
    <cellStyle name="Total" xfId="2615" builtinId="25" customBuiltin="1"/>
    <cellStyle name="Total 10" xfId="2616"/>
    <cellStyle name="Total 10 2" xfId="2617"/>
    <cellStyle name="Total 10 3" xfId="2618"/>
    <cellStyle name="Total 10 4" xfId="2619"/>
    <cellStyle name="Total 10 5" xfId="2620"/>
    <cellStyle name="Total 10 6" xfId="2926"/>
    <cellStyle name="Total 10 7" xfId="2750"/>
    <cellStyle name="Total 11" xfId="2621"/>
    <cellStyle name="Total 12" xfId="2622"/>
    <cellStyle name="Total 13" xfId="2623"/>
    <cellStyle name="Total 14" xfId="2624"/>
    <cellStyle name="Total 2" xfId="2625"/>
    <cellStyle name="Total 2 2" xfId="2626"/>
    <cellStyle name="Total 2 3" xfId="2627"/>
    <cellStyle name="Total 2 4" xfId="2628"/>
    <cellStyle name="Total 2 5" xfId="2629"/>
    <cellStyle name="Total 2 6" xfId="2630"/>
    <cellStyle name="Total 3" xfId="2631"/>
    <cellStyle name="Total 3 2" xfId="2632"/>
    <cellStyle name="Total 3 3" xfId="2633"/>
    <cellStyle name="Total 3 4" xfId="2634"/>
    <cellStyle name="Total 3 5" xfId="2635"/>
    <cellStyle name="Total 4" xfId="2636"/>
    <cellStyle name="Total 4 2" xfId="2637"/>
    <cellStyle name="Total 4 3" xfId="2638"/>
    <cellStyle name="Total 4 4" xfId="2639"/>
    <cellStyle name="Total 4 5" xfId="2640"/>
    <cellStyle name="Total 5" xfId="2641"/>
    <cellStyle name="Total 5 2" xfId="2642"/>
    <cellStyle name="Total 5 3" xfId="2643"/>
    <cellStyle name="Total 5 4" xfId="2644"/>
    <cellStyle name="Total 5 5" xfId="2645"/>
    <cellStyle name="Total 6" xfId="2646"/>
    <cellStyle name="Total 6 2" xfId="2647"/>
    <cellStyle name="Total 6 3" xfId="2648"/>
    <cellStyle name="Total 6 4" xfId="2649"/>
    <cellStyle name="Total 6 5" xfId="2650"/>
    <cellStyle name="Total 7" xfId="2651"/>
    <cellStyle name="Total 7 2" xfId="2652"/>
    <cellStyle name="Total 7 3" xfId="2653"/>
    <cellStyle name="Total 7 4" xfId="2654"/>
    <cellStyle name="Total 7 5" xfId="2655"/>
    <cellStyle name="Total 8" xfId="2656"/>
    <cellStyle name="Total 8 2" xfId="2657"/>
    <cellStyle name="Total 8 3" xfId="2658"/>
    <cellStyle name="Total 8 4" xfId="2659"/>
    <cellStyle name="Total 8 5" xfId="2660"/>
    <cellStyle name="Total 9" xfId="2661"/>
    <cellStyle name="Total 9 2" xfId="2662"/>
    <cellStyle name="Total 9 3" xfId="2663"/>
    <cellStyle name="Total 9 4" xfId="2664"/>
    <cellStyle name="Total 9 5" xfId="2665"/>
    <cellStyle name="Tytu?" xfId="2666"/>
    <cellStyle name="Tytuł" xfId="2667"/>
    <cellStyle name="Uwaga" xfId="2668"/>
    <cellStyle name="Währung [0]_FBA-6" xfId="2669"/>
    <cellStyle name="Währung_FBA-6" xfId="2670"/>
    <cellStyle name="Warning Text" xfId="2671"/>
    <cellStyle name="Warning Text 2" xfId="2672"/>
    <cellStyle name="Warning Text 3" xfId="2673"/>
    <cellStyle name="Warning Text 4" xfId="2674"/>
    <cellStyle name="Warning Text 5" xfId="2675"/>
    <cellStyle name="Warning Text 6" xfId="2927"/>
    <cellStyle name="Z?e" xfId="2676"/>
    <cellStyle name="Złe" xfId="2677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2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5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59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1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3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5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66675</xdr:rowOff>
    </xdr:to>
    <xdr:pic>
      <xdr:nvPicPr>
        <xdr:cNvPr id="78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7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66675</xdr:rowOff>
    </xdr:to>
    <xdr:pic>
      <xdr:nvPicPr>
        <xdr:cNvPr id="80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66675</xdr:rowOff>
    </xdr:to>
    <xdr:pic>
      <xdr:nvPicPr>
        <xdr:cNvPr id="82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7</xdr:row>
      <xdr:rowOff>66675</xdr:rowOff>
    </xdr:to>
    <xdr:pic>
      <xdr:nvPicPr>
        <xdr:cNvPr id="84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8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7</xdr:row>
      <xdr:rowOff>66675</xdr:rowOff>
    </xdr:to>
    <xdr:pic>
      <xdr:nvPicPr>
        <xdr:cNvPr id="9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3</xdr:row>
      <xdr:rowOff>123825</xdr:rowOff>
    </xdr:to>
    <xdr:pic>
      <xdr:nvPicPr>
        <xdr:cNvPr id="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3</xdr:row>
      <xdr:rowOff>123825</xdr:rowOff>
    </xdr:to>
    <xdr:pic>
      <xdr:nvPicPr>
        <xdr:cNvPr id="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1</xdr:row>
      <xdr:rowOff>9525</xdr:rowOff>
    </xdr:to>
    <xdr:pic>
      <xdr:nvPicPr>
        <xdr:cNvPr id="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1</xdr:row>
      <xdr:rowOff>9525</xdr:rowOff>
    </xdr:to>
    <xdr:pic>
      <xdr:nvPicPr>
        <xdr:cNvPr id="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9525</xdr:colOff>
      <xdr:row>2</xdr:row>
      <xdr:rowOff>171450</xdr:rowOff>
    </xdr:to>
    <xdr:pic>
      <xdr:nvPicPr>
        <xdr:cNvPr id="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9525</xdr:colOff>
      <xdr:row>2</xdr:row>
      <xdr:rowOff>171450</xdr:rowOff>
    </xdr:to>
    <xdr:pic>
      <xdr:nvPicPr>
        <xdr:cNvPr id="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9050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5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5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5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5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5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133350</xdr:rowOff>
    </xdr:to>
    <xdr:pic>
      <xdr:nvPicPr>
        <xdr:cNvPr id="1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7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8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8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8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9525</xdr:colOff>
      <xdr:row>11</xdr:row>
      <xdr:rowOff>85725</xdr:rowOff>
    </xdr:to>
    <xdr:pic>
      <xdr:nvPicPr>
        <xdr:cNvPr id="1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38350"/>
          <a:ext cx="952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46</xdr:row>
      <xdr:rowOff>0</xdr:rowOff>
    </xdr:from>
    <xdr:to>
      <xdr:col>10</xdr:col>
      <xdr:colOff>151380</xdr:colOff>
      <xdr:row>48</xdr:row>
      <xdr:rowOff>104721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8934450"/>
          <a:ext cx="8161905" cy="428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05\balance%2005\diciembre%202005\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12\RECURSOS%20HUMANOS\IPAS_JUNIO-2012_tabla_mort_2009-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baiera\AppData\Local\Microsoft\Windows\Temporary%20Internet%20Files\Content.Outlook\LP1TC0X6\Copia%20de%20IAM%20Consolidated%20Financial%20Statements%20(June%202017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SISTEMA-CONSOLIDACION\FECU%20%20IFRS\FECUS%20A&#209;O%202017\2.%20Junio%202017\Estado%20de%20Flujo%20Fecu\Estado%20Flujo%20de%20Efectivo%20Junio%202017-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_062016"/>
      <sheetName val="Balance_122016"/>
      <sheetName val="Resultado_062017"/>
      <sheetName val="Balance_062017"/>
      <sheetName val="Clasificación Resultado"/>
      <sheetName val="Inicio"/>
      <sheetName val="Activo"/>
      <sheetName val="Pasivo"/>
      <sheetName val="Estado de Resultado"/>
      <sheetName val="Flujo "/>
      <sheetName val="Eº Cambio Patrimonio"/>
      <sheetName val="Nuevos pronunciamientos"/>
      <sheetName val="Filiales"/>
      <sheetName val="N2.2L ME"/>
      <sheetName val="N2.W Reclasificaciones"/>
      <sheetName val="N4 Minoritarios"/>
      <sheetName val="N5 Otros Ing y Gtos"/>
      <sheetName val="N6 EEFF Cons e Ind"/>
      <sheetName val="N7 E y EQ"/>
      <sheetName val="N8 Clase de instrumentos fin"/>
      <sheetName val="AFR, corriente"/>
      <sheetName val="AFR, no corriente"/>
      <sheetName val="Prestamos periodo actual"/>
      <sheetName val="Prestamos periodo anterior"/>
      <sheetName val="Bonos periodo actual"/>
      <sheetName val="Bonos periodo anterior"/>
      <sheetName val="Riesgo de credito"/>
      <sheetName val="Perfil vencimiento"/>
      <sheetName val="Tasa de interes"/>
      <sheetName val="Analisis sensibilizacion"/>
      <sheetName val="Equivalentes al efectivo"/>
      <sheetName val="Acreedores comerciales"/>
      <sheetName val="Acreed Comer x vencim"/>
      <sheetName val="Valor justo"/>
      <sheetName val="Forward"/>
      <sheetName val="Cobertura"/>
      <sheetName val="N9 CxC"/>
      <sheetName val="BExRepositorySheet"/>
      <sheetName val="N9 CxP"/>
      <sheetName val="N9 Transacciones"/>
      <sheetName val="N9 Directorio y Comité"/>
      <sheetName val="N10 Inventarios "/>
      <sheetName val="N11 Nic 38 Intangible"/>
      <sheetName val="N12 Plusvalia"/>
      <sheetName val="N13 Nic 16 PPyE"/>
      <sheetName val="N15 Provisiones"/>
      <sheetName val="N16 Garantias y Rest"/>
      <sheetName val="N17 Ingresos ordinario"/>
      <sheetName val="N18 Arrendamiento Operativo"/>
      <sheetName val="N19 Beneficios empleados"/>
      <sheetName val="N20 Dif. de cambio"/>
      <sheetName val="N21 Otros gastos"/>
      <sheetName val="N22 Resultado Unid Reajuste"/>
      <sheetName val="N23 Costo Financ"/>
      <sheetName val="N24 I. Renta y Dif"/>
      <sheetName val="N25 Ganancias por acción"/>
      <sheetName val="N26 Segmento"/>
      <sheetName val="N27 Medio ambiente"/>
      <sheetName val="Renovación Directorio"/>
      <sheetName val="Asistencia Directorio"/>
      <sheetName val="Asistencia Directorio (2)"/>
      <sheetName val="Asistencia Directorio (3)"/>
      <sheetName val="Asistencia Directorio (4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B5" t="str">
            <v>Revenues from ordinary activities</v>
          </cell>
        </row>
        <row r="9">
          <cell r="B9" t="str">
            <v>Other expenses, by nature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T 2017"/>
      <sheetName val="HT 2016"/>
      <sheetName val="Andinas (C)"/>
      <sheetName val="Iam (C)"/>
      <sheetName val="Cordillera (C)"/>
      <sheetName val="Iberaguas (C)"/>
      <sheetName val="Manquehue (I)"/>
      <sheetName val="Cordillera (I)"/>
      <sheetName val="Variacion AA"/>
      <sheetName val="diferencias"/>
      <sheetName val="Variacion IAM"/>
      <sheetName val="Hoja6"/>
      <sheetName val="Hoja3"/>
      <sheetName val="Flujo $  Ecoriles"/>
      <sheetName val="Flujo $  G y S"/>
      <sheetName val="Flujo $  Anam"/>
      <sheetName val="Hoja9"/>
      <sheetName val="Hoja1"/>
      <sheetName val="Hoja2"/>
      <sheetName val="detalle deuda financiera"/>
    </sheetNames>
    <sheetDataSet>
      <sheetData sheetId="0" refreshError="1"/>
      <sheetData sheetId="1" refreshError="1"/>
      <sheetData sheetId="2" refreshError="1">
        <row r="7">
          <cell r="G7">
            <v>-7584</v>
          </cell>
        </row>
        <row r="14">
          <cell r="G14">
            <v>-409235</v>
          </cell>
        </row>
        <row r="16">
          <cell r="G16">
            <v>440168</v>
          </cell>
        </row>
        <row r="17">
          <cell r="G17">
            <v>69062</v>
          </cell>
        </row>
        <row r="32">
          <cell r="G32">
            <v>-92411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1"/>
  <sheetViews>
    <sheetView showGridLines="0" tabSelected="1" workbookViewId="0">
      <selection activeCell="B27" sqref="B27"/>
    </sheetView>
  </sheetViews>
  <sheetFormatPr baseColWidth="10" defaultRowHeight="10.5"/>
  <cols>
    <col min="1" max="1" width="10.42578125" style="51" customWidth="1"/>
    <col min="2" max="2" width="66.140625" style="52" customWidth="1"/>
    <col min="3" max="3" width="7.7109375" style="52" customWidth="1"/>
    <col min="4" max="5" width="12.28515625" style="52" bestFit="1" customWidth="1"/>
    <col min="6" max="16384" width="11.42578125" style="51"/>
  </cols>
  <sheetData>
    <row r="1" spans="1:5" s="52" customFormat="1" ht="11.25" thickBot="1">
      <c r="A1" s="51"/>
    </row>
    <row r="2" spans="1:5" s="52" customFormat="1" ht="18" customHeight="1">
      <c r="A2" s="53"/>
      <c r="B2" s="1241" t="s">
        <v>295</v>
      </c>
      <c r="C2" s="1243" t="s">
        <v>293</v>
      </c>
      <c r="D2" s="320">
        <v>42916</v>
      </c>
      <c r="E2" s="321">
        <v>42735</v>
      </c>
    </row>
    <row r="3" spans="1:5" s="52" customFormat="1" ht="18" customHeight="1">
      <c r="A3" s="51"/>
      <c r="B3" s="1242"/>
      <c r="C3" s="1244"/>
      <c r="D3" s="322" t="s">
        <v>294</v>
      </c>
      <c r="E3" s="323" t="s">
        <v>294</v>
      </c>
    </row>
    <row r="4" spans="1:5" s="52" customFormat="1" ht="21" customHeight="1">
      <c r="A4" s="51"/>
      <c r="B4" s="54" t="s">
        <v>296</v>
      </c>
      <c r="C4" s="55"/>
      <c r="D4" s="869"/>
      <c r="E4" s="56"/>
    </row>
    <row r="5" spans="1:5" s="52" customFormat="1" ht="21" customHeight="1">
      <c r="A5" s="51"/>
      <c r="B5" s="1021" t="s">
        <v>297</v>
      </c>
      <c r="C5" s="867">
        <v>7</v>
      </c>
      <c r="D5" s="29">
        <v>4908739</v>
      </c>
      <c r="E5" s="868">
        <v>64876443</v>
      </c>
    </row>
    <row r="6" spans="1:5" s="52" customFormat="1" ht="21" hidden="1" customHeight="1">
      <c r="A6" s="51"/>
      <c r="B6" s="27" t="s">
        <v>298</v>
      </c>
      <c r="C6" s="55">
        <v>8</v>
      </c>
      <c r="D6" s="870">
        <v>0</v>
      </c>
      <c r="E6" s="30">
        <v>0</v>
      </c>
    </row>
    <row r="7" spans="1:5" s="52" customFormat="1" ht="21" customHeight="1">
      <c r="A7" s="51"/>
      <c r="B7" s="1021" t="s">
        <v>299</v>
      </c>
      <c r="C7" s="28"/>
      <c r="D7" s="29">
        <v>2592855</v>
      </c>
      <c r="E7" s="30">
        <v>334293</v>
      </c>
    </row>
    <row r="8" spans="1:5" s="52" customFormat="1" ht="21" customHeight="1">
      <c r="A8" s="51"/>
      <c r="B8" s="1021" t="s">
        <v>300</v>
      </c>
      <c r="C8" s="28">
        <v>8</v>
      </c>
      <c r="D8" s="29">
        <v>93237193</v>
      </c>
      <c r="E8" s="30">
        <v>106288544</v>
      </c>
    </row>
    <row r="9" spans="1:5" s="52" customFormat="1" ht="21" customHeight="1">
      <c r="A9" s="51"/>
      <c r="B9" s="1021" t="s">
        <v>301</v>
      </c>
      <c r="C9" s="28">
        <v>9</v>
      </c>
      <c r="D9" s="29">
        <v>110085</v>
      </c>
      <c r="E9" s="30">
        <v>1275867</v>
      </c>
    </row>
    <row r="10" spans="1:5" s="52" customFormat="1" ht="21" customHeight="1">
      <c r="A10" s="51"/>
      <c r="B10" s="1021" t="s">
        <v>302</v>
      </c>
      <c r="C10" s="28">
        <v>10</v>
      </c>
      <c r="D10" s="29">
        <v>3345342</v>
      </c>
      <c r="E10" s="30">
        <v>3309945</v>
      </c>
    </row>
    <row r="11" spans="1:5" s="52" customFormat="1" ht="21" customHeight="1">
      <c r="A11" s="51"/>
      <c r="B11" s="1021" t="s">
        <v>303</v>
      </c>
      <c r="C11" s="28"/>
      <c r="D11" s="29">
        <v>6345377</v>
      </c>
      <c r="E11" s="30">
        <v>5986263</v>
      </c>
    </row>
    <row r="12" spans="1:5" s="52" customFormat="1" ht="36" customHeight="1">
      <c r="A12" s="51"/>
      <c r="B12" s="1022" t="s">
        <v>304</v>
      </c>
      <c r="C12" s="1159"/>
      <c r="D12" s="324">
        <v>110539591</v>
      </c>
      <c r="E12" s="325">
        <v>182071355</v>
      </c>
    </row>
    <row r="13" spans="1:5" ht="11.25" customHeight="1">
      <c r="A13" s="57"/>
      <c r="B13" s="27"/>
      <c r="C13" s="28"/>
      <c r="D13" s="29"/>
      <c r="E13" s="30"/>
    </row>
    <row r="14" spans="1:5" s="52" customFormat="1" ht="21" customHeight="1">
      <c r="B14" s="1023" t="s">
        <v>305</v>
      </c>
      <c r="C14" s="1159"/>
      <c r="D14" s="326">
        <v>110539591</v>
      </c>
      <c r="E14" s="327">
        <v>182071355</v>
      </c>
    </row>
    <row r="15" spans="1:5" s="52" customFormat="1" ht="21" customHeight="1">
      <c r="B15" s="1024" t="s">
        <v>306</v>
      </c>
      <c r="C15" s="35"/>
      <c r="D15" s="38"/>
      <c r="E15" s="39"/>
    </row>
    <row r="16" spans="1:5" s="52" customFormat="1" ht="21" customHeight="1">
      <c r="A16" s="51"/>
      <c r="B16" s="1021" t="s">
        <v>307</v>
      </c>
      <c r="C16" s="28">
        <v>8</v>
      </c>
      <c r="D16" s="29">
        <v>7807734</v>
      </c>
      <c r="E16" s="30">
        <v>7792445</v>
      </c>
    </row>
    <row r="17" spans="1:5" s="52" customFormat="1" ht="21" customHeight="1">
      <c r="A17" s="51"/>
      <c r="B17" s="1021" t="s">
        <v>299</v>
      </c>
      <c r="C17" s="28"/>
      <c r="D17" s="29">
        <v>904843</v>
      </c>
      <c r="E17" s="30">
        <v>886496</v>
      </c>
    </row>
    <row r="18" spans="1:5" s="52" customFormat="1" ht="21" customHeight="1">
      <c r="A18" s="51"/>
      <c r="B18" s="1021" t="s">
        <v>308</v>
      </c>
      <c r="C18" s="28">
        <v>8</v>
      </c>
      <c r="D18" s="29">
        <v>2105464</v>
      </c>
      <c r="E18" s="30">
        <v>2082334</v>
      </c>
    </row>
    <row r="19" spans="1:5" s="52" customFormat="1" ht="21" customHeight="1">
      <c r="A19" s="51"/>
      <c r="B19" s="1021" t="s">
        <v>309</v>
      </c>
      <c r="C19" s="28">
        <v>11</v>
      </c>
      <c r="D19" s="29">
        <v>227759656</v>
      </c>
      <c r="E19" s="30">
        <v>227951484</v>
      </c>
    </row>
    <row r="20" spans="1:5" s="52" customFormat="1" ht="21" customHeight="1">
      <c r="A20" s="51"/>
      <c r="B20" s="1021" t="s">
        <v>310</v>
      </c>
      <c r="C20" s="28">
        <v>12</v>
      </c>
      <c r="D20" s="29">
        <v>36233012</v>
      </c>
      <c r="E20" s="30">
        <v>36233012</v>
      </c>
    </row>
    <row r="21" spans="1:5" s="52" customFormat="1" ht="21" customHeight="1">
      <c r="A21" s="51"/>
      <c r="B21" s="1021" t="s">
        <v>311</v>
      </c>
      <c r="C21" s="28">
        <v>13</v>
      </c>
      <c r="D21" s="29">
        <v>1304514355</v>
      </c>
      <c r="E21" s="30">
        <v>1294570086</v>
      </c>
    </row>
    <row r="22" spans="1:5" s="52" customFormat="1" ht="21" customHeight="1">
      <c r="A22" s="51"/>
      <c r="B22" s="1021" t="s">
        <v>312</v>
      </c>
      <c r="C22" s="28">
        <v>23</v>
      </c>
      <c r="D22" s="29">
        <v>22376651</v>
      </c>
      <c r="E22" s="30">
        <v>20231924</v>
      </c>
    </row>
    <row r="23" spans="1:5" s="52" customFormat="1" ht="21" customHeight="1">
      <c r="B23" s="1025" t="s">
        <v>313</v>
      </c>
      <c r="C23" s="1159"/>
      <c r="D23" s="324">
        <v>1601701715</v>
      </c>
      <c r="E23" s="325">
        <v>1589747781</v>
      </c>
    </row>
    <row r="24" spans="1:5" ht="11.25" customHeight="1">
      <c r="A24" s="57"/>
      <c r="B24" s="27"/>
      <c r="C24" s="28"/>
      <c r="D24" s="29"/>
      <c r="E24" s="30"/>
    </row>
    <row r="25" spans="1:5" s="52" customFormat="1" ht="21" customHeight="1" thickBot="1">
      <c r="B25" s="1026" t="s">
        <v>314</v>
      </c>
      <c r="C25" s="1160"/>
      <c r="D25" s="328">
        <v>1712241306</v>
      </c>
      <c r="E25" s="329">
        <v>1771819136</v>
      </c>
    </row>
    <row r="26" spans="1:5" s="52" customFormat="1" ht="28.5" customHeight="1">
      <c r="B26" s="58"/>
      <c r="C26" s="59"/>
      <c r="D26" s="274"/>
      <c r="E26" s="274"/>
    </row>
    <row r="27" spans="1:5" s="52" customFormat="1" ht="28.5" customHeight="1">
      <c r="A27" s="51"/>
      <c r="B27" s="58"/>
      <c r="C27" s="59"/>
      <c r="D27" s="60"/>
      <c r="E27" s="60"/>
    </row>
    <row r="29" spans="1:5" s="52" customFormat="1" ht="15" customHeight="1">
      <c r="A29" s="51"/>
    </row>
    <row r="31" spans="1:5" s="52" customFormat="1" ht="30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7"/>
  <sheetViews>
    <sheetView showGridLines="0" workbookViewId="0">
      <selection activeCell="I17" sqref="I17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 thickBot="1">
      <c r="B2" s="1266" t="s">
        <v>458</v>
      </c>
      <c r="C2" s="1268" t="s">
        <v>459</v>
      </c>
      <c r="D2" s="1269"/>
      <c r="E2" s="1270" t="s">
        <v>400</v>
      </c>
      <c r="F2" s="1271"/>
      <c r="G2" s="1271"/>
      <c r="H2" s="1272"/>
    </row>
    <row r="3" spans="2:12" ht="13.5" customHeight="1">
      <c r="B3" s="1267"/>
      <c r="C3" s="499">
        <v>42916</v>
      </c>
      <c r="D3" s="499">
        <v>42551</v>
      </c>
      <c r="E3" s="1273" t="s">
        <v>460</v>
      </c>
      <c r="F3" s="1274"/>
      <c r="G3" s="1273" t="s">
        <v>461</v>
      </c>
      <c r="H3" s="1275"/>
    </row>
    <row r="4" spans="2:12" ht="13.5" customHeight="1">
      <c r="B4" s="1267"/>
      <c r="C4" s="1276" t="s">
        <v>24</v>
      </c>
      <c r="D4" s="1276" t="s">
        <v>24</v>
      </c>
      <c r="E4" s="499">
        <v>42916</v>
      </c>
      <c r="F4" s="499">
        <v>42735</v>
      </c>
      <c r="G4" s="499">
        <v>42916</v>
      </c>
      <c r="H4" s="499">
        <v>42551</v>
      </c>
    </row>
    <row r="5" spans="2:12" ht="12.75" customHeight="1">
      <c r="B5" s="1267"/>
      <c r="C5" s="1277" t="s">
        <v>24</v>
      </c>
      <c r="D5" s="1277" t="s">
        <v>24</v>
      </c>
      <c r="E5" s="459" t="s">
        <v>294</v>
      </c>
      <c r="F5" s="459" t="s">
        <v>294</v>
      </c>
      <c r="G5" s="459" t="s">
        <v>294</v>
      </c>
      <c r="H5" s="573" t="s">
        <v>294</v>
      </c>
    </row>
    <row r="6" spans="2:12" ht="21" customHeight="1">
      <c r="B6" s="575" t="s">
        <v>8</v>
      </c>
      <c r="C6" s="80">
        <v>9.9699999999999998E-5</v>
      </c>
      <c r="D6" s="80">
        <v>9.9699999999999998E-5</v>
      </c>
      <c r="E6" s="309">
        <v>20089</v>
      </c>
      <c r="F6" s="309">
        <v>21198</v>
      </c>
      <c r="G6" s="309">
        <v>1126</v>
      </c>
      <c r="H6" s="574">
        <v>892</v>
      </c>
      <c r="I6" s="2"/>
    </row>
    <row r="7" spans="2:12" ht="21" customHeight="1">
      <c r="B7" s="575" t="s">
        <v>43</v>
      </c>
      <c r="C7" s="80">
        <v>0.46493499999999999</v>
      </c>
      <c r="D7" s="80">
        <v>0.46493499999999999</v>
      </c>
      <c r="E7" s="309">
        <v>50395163</v>
      </c>
      <c r="F7" s="309">
        <v>52704047</v>
      </c>
      <c r="G7" s="309">
        <v>1724353</v>
      </c>
      <c r="H7" s="574">
        <v>2070862</v>
      </c>
      <c r="I7" s="2"/>
      <c r="J7" s="2"/>
      <c r="K7" s="2"/>
      <c r="L7" s="2"/>
    </row>
    <row r="8" spans="2:12" ht="21" customHeight="1" thickBot="1">
      <c r="B8" s="576" t="s">
        <v>2</v>
      </c>
      <c r="C8" s="577"/>
      <c r="D8" s="578"/>
      <c r="E8" s="579">
        <v>50415252</v>
      </c>
      <c r="F8" s="579">
        <v>52725245</v>
      </c>
      <c r="G8" s="579">
        <v>1725479</v>
      </c>
      <c r="H8" s="580">
        <v>2071754</v>
      </c>
    </row>
    <row r="10" spans="2:12">
      <c r="E10" s="7"/>
      <c r="F10" s="7"/>
      <c r="G10" s="7"/>
      <c r="H10" s="7"/>
    </row>
    <row r="12" spans="2:12">
      <c r="I12" s="2"/>
    </row>
    <row r="13" spans="2:12" customFormat="1" ht="15"/>
    <row r="14" spans="2:12" customFormat="1" ht="15"/>
    <row r="15" spans="2:12" customFormat="1" ht="15"/>
    <row r="16" spans="2:12" customFormat="1" ht="15"/>
    <row r="17" customFormat="1" ht="15"/>
  </sheetData>
  <mergeCells count="7"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F45"/>
  <sheetViews>
    <sheetView showGridLines="0" workbookViewId="0">
      <selection activeCell="I13" sqref="I13"/>
    </sheetView>
  </sheetViews>
  <sheetFormatPr baseColWidth="10" defaultRowHeight="10.5"/>
  <cols>
    <col min="1" max="1" width="11.42578125" style="83"/>
    <col min="2" max="2" width="54.7109375" style="83" customWidth="1"/>
    <col min="3" max="3" width="12.85546875" style="83" customWidth="1"/>
    <col min="4" max="6" width="11.7109375" style="83" customWidth="1"/>
    <col min="7" max="7" width="11.42578125" style="83" customWidth="1"/>
    <col min="8" max="16384" width="11.42578125" style="83"/>
  </cols>
  <sheetData>
    <row r="1" spans="1:6" ht="11.25" thickBot="1">
      <c r="A1" s="5"/>
      <c r="B1" s="5"/>
      <c r="D1" s="84"/>
    </row>
    <row r="2" spans="1:6" ht="21.75" hidden="1" customHeight="1" thickBot="1">
      <c r="B2" s="85"/>
      <c r="C2" s="1278" t="s">
        <v>45</v>
      </c>
      <c r="D2" s="1278"/>
      <c r="E2" s="1278" t="s">
        <v>46</v>
      </c>
      <c r="F2" s="1278"/>
    </row>
    <row r="3" spans="1:6" s="86" customFormat="1" ht="21">
      <c r="B3" s="1279" t="s">
        <v>462</v>
      </c>
      <c r="C3" s="310">
        <v>42916</v>
      </c>
      <c r="D3" s="310">
        <v>42551</v>
      </c>
      <c r="E3" s="263" t="s">
        <v>276</v>
      </c>
      <c r="F3" s="87" t="s">
        <v>277</v>
      </c>
    </row>
    <row r="4" spans="1:6" s="86" customFormat="1" ht="15" customHeight="1" thickBot="1">
      <c r="B4" s="1280"/>
      <c r="C4" s="311" t="s">
        <v>294</v>
      </c>
      <c r="D4" s="311" t="s">
        <v>294</v>
      </c>
      <c r="E4" s="264" t="s">
        <v>294</v>
      </c>
      <c r="F4" s="88" t="s">
        <v>294</v>
      </c>
    </row>
    <row r="5" spans="1:6" ht="24" customHeight="1" thickBot="1">
      <c r="B5" s="1075" t="s">
        <v>463</v>
      </c>
      <c r="C5" s="90">
        <v>1225603</v>
      </c>
      <c r="D5" s="90">
        <v>68669</v>
      </c>
      <c r="E5" s="705">
        <v>1169729</v>
      </c>
      <c r="F5" s="91">
        <v>101891</v>
      </c>
    </row>
    <row r="6" spans="1:6" ht="24" customHeight="1">
      <c r="B6" s="89" t="s">
        <v>467</v>
      </c>
      <c r="C6" s="90">
        <v>-4885</v>
      </c>
      <c r="D6" s="90">
        <v>-3619</v>
      </c>
      <c r="E6" s="705">
        <v>-4885</v>
      </c>
      <c r="F6" s="91">
        <v>-3619</v>
      </c>
    </row>
    <row r="7" spans="1:6" ht="20.100000000000001" customHeight="1">
      <c r="B7" s="89" t="s">
        <v>464</v>
      </c>
      <c r="C7" s="90">
        <v>447788</v>
      </c>
      <c r="D7" s="90">
        <v>36798</v>
      </c>
      <c r="E7" s="705">
        <v>400094</v>
      </c>
      <c r="F7" s="91">
        <v>38774</v>
      </c>
    </row>
    <row r="8" spans="1:6" ht="20.100000000000001" customHeight="1">
      <c r="B8" s="89" t="s">
        <v>465</v>
      </c>
      <c r="C8" s="90">
        <v>-14319</v>
      </c>
      <c r="D8" s="90">
        <v>0</v>
      </c>
      <c r="E8" s="705">
        <v>-2645</v>
      </c>
      <c r="F8" s="91">
        <v>0</v>
      </c>
    </row>
    <row r="9" spans="1:6" ht="20.100000000000001" customHeight="1">
      <c r="B9" s="312" t="s">
        <v>466</v>
      </c>
      <c r="C9" s="313">
        <v>1654187</v>
      </c>
      <c r="D9" s="313">
        <v>101848</v>
      </c>
      <c r="E9" s="313">
        <v>1562293</v>
      </c>
      <c r="F9" s="314">
        <v>137046</v>
      </c>
    </row>
    <row r="10" spans="1:6" ht="20.100000000000001" customHeight="1">
      <c r="B10" s="89" t="s">
        <v>468</v>
      </c>
      <c r="C10" s="90">
        <v>-2156993</v>
      </c>
      <c r="D10" s="90">
        <v>-2426050</v>
      </c>
      <c r="E10" s="705">
        <v>-1102461</v>
      </c>
      <c r="F10" s="91">
        <v>-1264050</v>
      </c>
    </row>
    <row r="11" spans="1:6" ht="20.100000000000001" customHeight="1">
      <c r="B11" s="89" t="s">
        <v>469</v>
      </c>
      <c r="C11" s="90">
        <v>-3386088</v>
      </c>
      <c r="D11" s="90">
        <v>-3421117</v>
      </c>
      <c r="E11" s="705">
        <v>-1665661</v>
      </c>
      <c r="F11" s="91">
        <v>-1759539</v>
      </c>
    </row>
    <row r="12" spans="1:6" ht="20.100000000000001" customHeight="1">
      <c r="B12" s="89" t="s">
        <v>470</v>
      </c>
      <c r="C12" s="90">
        <v>-9214803</v>
      </c>
      <c r="D12" s="90">
        <v>-7416358</v>
      </c>
      <c r="E12" s="705">
        <v>-4592600</v>
      </c>
      <c r="F12" s="91">
        <v>-3528154</v>
      </c>
    </row>
    <row r="13" spans="1:6" ht="20.100000000000001" customHeight="1">
      <c r="B13" s="89" t="s">
        <v>471</v>
      </c>
      <c r="C13" s="90">
        <v>-289278</v>
      </c>
      <c r="D13" s="90">
        <v>-263862</v>
      </c>
      <c r="E13" s="705">
        <v>-163473</v>
      </c>
      <c r="F13" s="91">
        <v>-149664</v>
      </c>
    </row>
    <row r="14" spans="1:6" ht="20.100000000000001" customHeight="1">
      <c r="B14" s="89" t="s">
        <v>472</v>
      </c>
      <c r="C14" s="90">
        <v>-95782</v>
      </c>
      <c r="D14" s="90">
        <v>-105443</v>
      </c>
      <c r="E14" s="705">
        <v>-58248</v>
      </c>
      <c r="F14" s="91">
        <v>-68113</v>
      </c>
    </row>
    <row r="15" spans="1:6" ht="20.100000000000001" customHeight="1">
      <c r="B15" s="312" t="s">
        <v>348</v>
      </c>
      <c r="C15" s="265">
        <v>-15142944</v>
      </c>
      <c r="D15" s="265">
        <v>-13632830</v>
      </c>
      <c r="E15" s="265">
        <v>-7582443</v>
      </c>
      <c r="F15" s="265">
        <v>-6769520</v>
      </c>
    </row>
    <row r="16" spans="1:6" ht="20.100000000000001" customHeight="1">
      <c r="B16" s="89" t="s">
        <v>473</v>
      </c>
      <c r="C16" s="90">
        <v>2772046</v>
      </c>
      <c r="D16" s="90">
        <v>3027270</v>
      </c>
      <c r="E16" s="705">
        <v>1518882</v>
      </c>
      <c r="F16" s="91">
        <v>1425628</v>
      </c>
    </row>
    <row r="17" spans="2:6" ht="20.100000000000001" customHeight="1">
      <c r="B17" s="89" t="s">
        <v>474</v>
      </c>
      <c r="C17" s="90">
        <v>678523</v>
      </c>
      <c r="D17" s="90">
        <v>749333</v>
      </c>
      <c r="E17" s="705">
        <v>354596</v>
      </c>
      <c r="F17" s="91">
        <v>437676</v>
      </c>
    </row>
    <row r="18" spans="2:6" ht="20.100000000000001" hidden="1" customHeight="1">
      <c r="B18" s="706" t="s">
        <v>222</v>
      </c>
      <c r="C18" s="707"/>
      <c r="D18" s="90"/>
      <c r="E18" s="709"/>
      <c r="F18" s="708"/>
    </row>
    <row r="19" spans="2:6" ht="20.100000000000001" customHeight="1" thickBot="1">
      <c r="B19" s="315" t="s">
        <v>475</v>
      </c>
      <c r="C19" s="316">
        <v>3450569</v>
      </c>
      <c r="D19" s="316">
        <v>3776603</v>
      </c>
      <c r="E19" s="316">
        <v>1873478</v>
      </c>
      <c r="F19" s="316">
        <v>1863304</v>
      </c>
    </row>
    <row r="21" spans="2:6">
      <c r="B21" s="92"/>
      <c r="C21" s="6"/>
      <c r="D21" s="6"/>
      <c r="E21" s="6"/>
      <c r="F21" s="6"/>
    </row>
    <row r="22" spans="2:6">
      <c r="B22" s="92"/>
      <c r="C22" s="6"/>
      <c r="D22" s="6"/>
      <c r="E22" s="6"/>
      <c r="F22" s="6"/>
    </row>
    <row r="23" spans="2:6">
      <c r="B23" s="92"/>
      <c r="C23" s="6"/>
      <c r="D23" s="6"/>
      <c r="E23" s="6"/>
      <c r="F23" s="6"/>
    </row>
    <row r="27" spans="2:6" ht="11.25">
      <c r="B27" s="93"/>
      <c r="C27" s="94"/>
      <c r="D27" s="95"/>
      <c r="E27" s="84"/>
    </row>
    <row r="28" spans="2:6" ht="11.25">
      <c r="C28" s="94"/>
      <c r="D28" s="95"/>
    </row>
    <row r="29" spans="2:6" ht="11.25">
      <c r="C29" s="94"/>
      <c r="D29" s="94"/>
      <c r="E29" s="94"/>
      <c r="F29" s="94"/>
    </row>
    <row r="30" spans="2:6" ht="11.25">
      <c r="C30" s="94"/>
      <c r="D30" s="95"/>
    </row>
    <row r="31" spans="2:6">
      <c r="C31" s="84"/>
    </row>
    <row r="42" spans="2:2">
      <c r="B42" s="96"/>
    </row>
    <row r="43" spans="2:2">
      <c r="B43" s="96"/>
    </row>
    <row r="44" spans="2:2">
      <c r="B44" s="96"/>
    </row>
    <row r="45" spans="2:2">
      <c r="B45" s="96"/>
    </row>
  </sheetData>
  <mergeCells count="3">
    <mergeCell ref="C2:D2"/>
    <mergeCell ref="E2:F2"/>
    <mergeCell ref="B3:B4"/>
  </mergeCell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65413"/>
  <sheetViews>
    <sheetView showGridLines="0" topLeftCell="J1" workbookViewId="0">
      <selection activeCell="R15" sqref="R15"/>
    </sheetView>
  </sheetViews>
  <sheetFormatPr baseColWidth="10" defaultColWidth="44" defaultRowHeight="17.25" customHeight="1"/>
  <cols>
    <col min="1" max="1" width="8.85546875" style="590" customWidth="1"/>
    <col min="2" max="2" width="48.7109375" style="590" customWidth="1"/>
    <col min="3" max="7" width="12.7109375" style="590" customWidth="1"/>
    <col min="8" max="8" width="2.140625" style="591" customWidth="1"/>
    <col min="9" max="9" width="42.28515625" style="590" customWidth="1"/>
    <col min="10" max="13" width="14.7109375" style="590" customWidth="1"/>
    <col min="14" max="14" width="12.5703125" style="593" customWidth="1"/>
    <col min="15" max="15" width="33.7109375" style="590" bestFit="1" customWidth="1"/>
    <col min="16" max="18" width="16.7109375" style="590" customWidth="1"/>
    <col min="19" max="19" width="13.5703125" style="590" customWidth="1"/>
    <col min="20" max="20" width="12.140625" style="590" customWidth="1"/>
    <col min="21" max="21" width="12.5703125" style="590" customWidth="1"/>
    <col min="22" max="22" width="14" style="590" customWidth="1"/>
    <col min="23" max="23" width="11.7109375" style="590" customWidth="1"/>
    <col min="24" max="24" width="45.85546875" style="590" bestFit="1" customWidth="1"/>
    <col min="25" max="25" width="34.7109375" style="590" customWidth="1"/>
    <col min="26" max="26" width="20.7109375" style="590" customWidth="1"/>
    <col min="27" max="27" width="20.5703125" style="590" bestFit="1" customWidth="1"/>
    <col min="28" max="16384" width="44" style="590"/>
  </cols>
  <sheetData>
    <row r="1" spans="2:18" ht="17.25" customHeight="1" thickBot="1"/>
    <row r="2" spans="2:18" ht="33.75" customHeight="1">
      <c r="B2" s="619">
        <v>42916</v>
      </c>
      <c r="C2" s="1051" t="s">
        <v>477</v>
      </c>
      <c r="D2" s="1051" t="s">
        <v>478</v>
      </c>
      <c r="E2" s="1051" t="s">
        <v>479</v>
      </c>
      <c r="F2" s="1051" t="s">
        <v>480</v>
      </c>
      <c r="G2" s="512" t="s">
        <v>460</v>
      </c>
      <c r="H2" s="594"/>
      <c r="I2" s="619">
        <v>42916</v>
      </c>
      <c r="J2" s="1051" t="s">
        <v>482</v>
      </c>
      <c r="K2" s="1051" t="s">
        <v>483</v>
      </c>
      <c r="L2" s="1051" t="s">
        <v>484</v>
      </c>
      <c r="M2" s="512" t="s">
        <v>485</v>
      </c>
      <c r="N2" s="595"/>
      <c r="O2" s="1076" t="s">
        <v>486</v>
      </c>
      <c r="P2" s="623" t="s">
        <v>197</v>
      </c>
      <c r="Q2" s="623" t="s">
        <v>198</v>
      </c>
      <c r="R2" s="624" t="s">
        <v>6</v>
      </c>
    </row>
    <row r="3" spans="2:18" ht="24" customHeight="1">
      <c r="B3" s="620" t="s">
        <v>476</v>
      </c>
      <c r="C3" s="621" t="s">
        <v>294</v>
      </c>
      <c r="D3" s="621" t="s">
        <v>294</v>
      </c>
      <c r="E3" s="621" t="s">
        <v>294</v>
      </c>
      <c r="F3" s="621" t="s">
        <v>294</v>
      </c>
      <c r="G3" s="622" t="s">
        <v>294</v>
      </c>
      <c r="H3" s="596"/>
      <c r="I3" s="620" t="s">
        <v>481</v>
      </c>
      <c r="J3" s="621" t="s">
        <v>294</v>
      </c>
      <c r="K3" s="621" t="s">
        <v>294</v>
      </c>
      <c r="L3" s="621" t="s">
        <v>294</v>
      </c>
      <c r="M3" s="622" t="s">
        <v>294</v>
      </c>
      <c r="N3" s="595"/>
      <c r="O3" s="597" t="s">
        <v>487</v>
      </c>
      <c r="P3" s="598" t="s">
        <v>33</v>
      </c>
      <c r="Q3" s="598" t="s">
        <v>21</v>
      </c>
      <c r="R3" s="599" t="s">
        <v>62</v>
      </c>
    </row>
    <row r="4" spans="2:18" ht="21" customHeight="1">
      <c r="B4" s="600" t="s">
        <v>8</v>
      </c>
      <c r="C4" s="601">
        <v>12526216</v>
      </c>
      <c r="D4" s="601">
        <v>264464890</v>
      </c>
      <c r="E4" s="601">
        <v>26112264</v>
      </c>
      <c r="F4" s="601">
        <v>49388898</v>
      </c>
      <c r="G4" s="602">
        <v>201489944</v>
      </c>
      <c r="H4" s="603"/>
      <c r="I4" s="600" t="s">
        <v>8</v>
      </c>
      <c r="J4" s="601">
        <v>11294507</v>
      </c>
      <c r="K4" s="601">
        <v>28790485</v>
      </c>
      <c r="L4" s="601">
        <v>-17267903</v>
      </c>
      <c r="M4" s="602">
        <v>-228075</v>
      </c>
      <c r="N4" s="604"/>
      <c r="O4" s="597" t="s">
        <v>488</v>
      </c>
      <c r="P4" s="598" t="s">
        <v>495</v>
      </c>
      <c r="Q4" s="598" t="s">
        <v>495</v>
      </c>
      <c r="R4" s="599" t="s">
        <v>495</v>
      </c>
    </row>
    <row r="5" spans="2:18" ht="21" customHeight="1">
      <c r="B5" s="600" t="s">
        <v>7</v>
      </c>
      <c r="C5" s="601">
        <v>1973458</v>
      </c>
      <c r="D5" s="601">
        <v>82696710</v>
      </c>
      <c r="E5" s="601">
        <v>7382741</v>
      </c>
      <c r="F5" s="601">
        <v>23847272</v>
      </c>
      <c r="G5" s="602">
        <v>53440155</v>
      </c>
      <c r="H5" s="603"/>
      <c r="I5" s="600" t="s">
        <v>7</v>
      </c>
      <c r="J5" s="601">
        <v>1815129</v>
      </c>
      <c r="K5" s="601">
        <v>6941083</v>
      </c>
      <c r="L5" s="601">
        <v>-4405409</v>
      </c>
      <c r="M5" s="602">
        <v>-720545</v>
      </c>
      <c r="N5" s="604"/>
      <c r="O5" s="597" t="s">
        <v>489</v>
      </c>
      <c r="P5" s="605">
        <v>0.99990029999999996</v>
      </c>
      <c r="Q5" s="605">
        <v>1</v>
      </c>
      <c r="R5" s="606">
        <v>0.53506500000000001</v>
      </c>
    </row>
    <row r="6" spans="2:18" ht="21" customHeight="1">
      <c r="B6" s="600" t="s">
        <v>15</v>
      </c>
      <c r="C6" s="601">
        <v>8671</v>
      </c>
      <c r="D6" s="601">
        <v>64501711</v>
      </c>
      <c r="E6" s="601">
        <v>12221</v>
      </c>
      <c r="F6" s="601">
        <v>0</v>
      </c>
      <c r="G6" s="602">
        <v>64498161</v>
      </c>
      <c r="H6" s="603"/>
      <c r="I6" s="600" t="s">
        <v>15</v>
      </c>
      <c r="J6" s="601">
        <v>2879876</v>
      </c>
      <c r="K6" s="601">
        <v>0</v>
      </c>
      <c r="L6" s="601">
        <v>-3117</v>
      </c>
      <c r="M6" s="602">
        <v>2882993</v>
      </c>
      <c r="N6" s="604"/>
      <c r="O6" s="597" t="s">
        <v>490</v>
      </c>
      <c r="P6" s="605">
        <v>0.99990029999999996</v>
      </c>
      <c r="Q6" s="605">
        <v>1</v>
      </c>
      <c r="R6" s="606">
        <v>0.53506500000000001</v>
      </c>
    </row>
    <row r="7" spans="2:18" ht="15" customHeight="1">
      <c r="B7" s="600" t="s">
        <v>16</v>
      </c>
      <c r="C7" s="601">
        <v>16633065</v>
      </c>
      <c r="D7" s="601">
        <v>150466978</v>
      </c>
      <c r="E7" s="601">
        <v>10633816</v>
      </c>
      <c r="F7" s="601">
        <v>82377996</v>
      </c>
      <c r="G7" s="602">
        <v>74088231</v>
      </c>
      <c r="H7" s="603"/>
      <c r="I7" s="600" t="s">
        <v>16</v>
      </c>
      <c r="J7" s="601">
        <v>5671159</v>
      </c>
      <c r="K7" s="601">
        <v>26531955</v>
      </c>
      <c r="L7" s="601">
        <v>-17001507</v>
      </c>
      <c r="M7" s="602">
        <v>-3859289</v>
      </c>
      <c r="N7" s="604"/>
      <c r="O7" s="1077" t="s">
        <v>491</v>
      </c>
      <c r="P7" s="607"/>
      <c r="Q7" s="607"/>
      <c r="R7" s="608"/>
    </row>
    <row r="8" spans="2:18" ht="21" customHeight="1">
      <c r="B8" s="600" t="s">
        <v>5</v>
      </c>
      <c r="C8" s="601">
        <v>4601980</v>
      </c>
      <c r="D8" s="601">
        <v>432633</v>
      </c>
      <c r="E8" s="601">
        <v>2363085</v>
      </c>
      <c r="F8" s="601">
        <v>0</v>
      </c>
      <c r="G8" s="602">
        <v>2671528</v>
      </c>
      <c r="H8" s="603"/>
      <c r="I8" s="600" t="s">
        <v>5</v>
      </c>
      <c r="J8" s="601">
        <v>729216</v>
      </c>
      <c r="K8" s="601">
        <v>6911137</v>
      </c>
      <c r="L8" s="601">
        <v>-5970523</v>
      </c>
      <c r="M8" s="602">
        <v>-211398</v>
      </c>
      <c r="N8" s="604"/>
      <c r="O8" s="597" t="s">
        <v>492</v>
      </c>
      <c r="P8" s="1017">
        <v>9.606280045568584E-2</v>
      </c>
      <c r="Q8" s="1017">
        <v>2.113970162960617E-2</v>
      </c>
      <c r="R8" s="1018">
        <v>5.622907324613647E-2</v>
      </c>
    </row>
    <row r="9" spans="2:18" ht="21" customHeight="1">
      <c r="B9" s="600" t="s">
        <v>4</v>
      </c>
      <c r="C9" s="601">
        <v>6558435</v>
      </c>
      <c r="D9" s="601">
        <v>810736</v>
      </c>
      <c r="E9" s="601">
        <v>3989757</v>
      </c>
      <c r="F9" s="601">
        <v>41401</v>
      </c>
      <c r="G9" s="602">
        <v>3338013</v>
      </c>
      <c r="H9" s="603"/>
      <c r="I9" s="600" t="s">
        <v>4</v>
      </c>
      <c r="J9" s="601">
        <v>392173</v>
      </c>
      <c r="K9" s="601">
        <v>4065816</v>
      </c>
      <c r="L9" s="601">
        <v>-3945824</v>
      </c>
      <c r="M9" s="602">
        <v>272181</v>
      </c>
      <c r="N9" s="604"/>
      <c r="O9" s="597" t="s">
        <v>493</v>
      </c>
      <c r="P9" s="609">
        <v>8.261006829172271E-2</v>
      </c>
      <c r="Q9" s="609">
        <v>4.4829892007623655E-2</v>
      </c>
      <c r="R9" s="610">
        <v>0.10967334679127366</v>
      </c>
    </row>
    <row r="10" spans="2:18" ht="21" customHeight="1" thickBot="1">
      <c r="B10" s="600" t="s">
        <v>3</v>
      </c>
      <c r="C10" s="601">
        <v>2246664</v>
      </c>
      <c r="D10" s="601">
        <v>5428757</v>
      </c>
      <c r="E10" s="601">
        <v>3137675</v>
      </c>
      <c r="F10" s="601">
        <v>0</v>
      </c>
      <c r="G10" s="602">
        <v>4537746</v>
      </c>
      <c r="H10" s="603"/>
      <c r="I10" s="600" t="s">
        <v>3</v>
      </c>
      <c r="J10" s="601">
        <v>599924</v>
      </c>
      <c r="K10" s="601">
        <v>4084960</v>
      </c>
      <c r="L10" s="601">
        <v>-3267628</v>
      </c>
      <c r="M10" s="602">
        <v>-217408</v>
      </c>
      <c r="N10" s="604"/>
      <c r="O10" s="611" t="s">
        <v>494</v>
      </c>
      <c r="P10" s="612">
        <v>0.12618765108239038</v>
      </c>
      <c r="Q10" s="612">
        <v>2.433117875582912E-2</v>
      </c>
      <c r="R10" s="613">
        <v>2.6452010518045542E-2</v>
      </c>
    </row>
    <row r="11" spans="2:18" ht="18" customHeight="1" thickBot="1">
      <c r="B11" s="614" t="s">
        <v>49</v>
      </c>
      <c r="C11" s="615">
        <v>466443</v>
      </c>
      <c r="D11" s="615">
        <v>8291103</v>
      </c>
      <c r="E11" s="615">
        <v>135897</v>
      </c>
      <c r="F11" s="615">
        <v>94142</v>
      </c>
      <c r="G11" s="616">
        <v>8527507</v>
      </c>
      <c r="H11" s="603"/>
      <c r="I11" s="614" t="s">
        <v>49</v>
      </c>
      <c r="J11" s="615">
        <v>-115896</v>
      </c>
      <c r="K11" s="615">
        <v>0</v>
      </c>
      <c r="L11" s="615">
        <v>-265132</v>
      </c>
      <c r="M11" s="616">
        <v>149236</v>
      </c>
      <c r="N11" s="604"/>
    </row>
    <row r="13" spans="2:18" ht="17.25" customHeight="1" thickBot="1"/>
    <row r="14" spans="2:18" ht="33" customHeight="1">
      <c r="B14" s="619">
        <v>42735</v>
      </c>
      <c r="C14" s="1051" t="s">
        <v>477</v>
      </c>
      <c r="D14" s="1051" t="s">
        <v>478</v>
      </c>
      <c r="E14" s="1051" t="s">
        <v>479</v>
      </c>
      <c r="F14" s="1051" t="s">
        <v>480</v>
      </c>
      <c r="G14" s="512" t="s">
        <v>460</v>
      </c>
      <c r="H14" s="594"/>
      <c r="I14" s="619">
        <v>42551</v>
      </c>
      <c r="J14" s="1051" t="s">
        <v>482</v>
      </c>
      <c r="K14" s="1051" t="s">
        <v>483</v>
      </c>
      <c r="L14" s="1051" t="s">
        <v>484</v>
      </c>
      <c r="M14" s="512" t="s">
        <v>485</v>
      </c>
      <c r="N14" s="595"/>
    </row>
    <row r="15" spans="2:18" ht="17.25" customHeight="1">
      <c r="B15" s="620" t="s">
        <v>476</v>
      </c>
      <c r="C15" s="621" t="s">
        <v>294</v>
      </c>
      <c r="D15" s="621" t="s">
        <v>294</v>
      </c>
      <c r="E15" s="621" t="s">
        <v>294</v>
      </c>
      <c r="F15" s="621" t="s">
        <v>294</v>
      </c>
      <c r="G15" s="622" t="s">
        <v>294</v>
      </c>
      <c r="H15" s="596"/>
      <c r="I15" s="620" t="s">
        <v>476</v>
      </c>
      <c r="J15" s="621" t="s">
        <v>294</v>
      </c>
      <c r="K15" s="621" t="s">
        <v>294</v>
      </c>
      <c r="L15" s="621" t="s">
        <v>294</v>
      </c>
      <c r="M15" s="622" t="s">
        <v>294</v>
      </c>
      <c r="N15" s="595"/>
    </row>
    <row r="16" spans="2:18" ht="19.5" customHeight="1">
      <c r="B16" s="600" t="s">
        <v>8</v>
      </c>
      <c r="C16" s="601">
        <v>44978477</v>
      </c>
      <c r="D16" s="601">
        <v>263155183</v>
      </c>
      <c r="E16" s="601">
        <v>46265462</v>
      </c>
      <c r="F16" s="601">
        <v>49255201</v>
      </c>
      <c r="G16" s="602">
        <v>212612997</v>
      </c>
      <c r="H16" s="603"/>
      <c r="I16" s="600" t="s">
        <v>8</v>
      </c>
      <c r="J16" s="601">
        <v>8943804</v>
      </c>
      <c r="K16" s="601">
        <v>27671617</v>
      </c>
      <c r="L16" s="601">
        <v>-17568219</v>
      </c>
      <c r="M16" s="602">
        <v>-1159594</v>
      </c>
      <c r="N16" s="604"/>
      <c r="O16" s="592"/>
    </row>
    <row r="17" spans="2:14" ht="19.5" customHeight="1">
      <c r="B17" s="600" t="s">
        <v>7</v>
      </c>
      <c r="C17" s="601">
        <v>4859500</v>
      </c>
      <c r="D17" s="601">
        <v>79936629</v>
      </c>
      <c r="E17" s="601">
        <v>7697070</v>
      </c>
      <c r="F17" s="601">
        <v>23831041</v>
      </c>
      <c r="G17" s="602">
        <v>53268018</v>
      </c>
      <c r="H17" s="603"/>
      <c r="I17" s="600" t="s">
        <v>7</v>
      </c>
      <c r="J17" s="601">
        <v>1244925</v>
      </c>
      <c r="K17" s="601">
        <v>5820329</v>
      </c>
      <c r="L17" s="601">
        <v>-3981089</v>
      </c>
      <c r="M17" s="602">
        <v>-594315</v>
      </c>
      <c r="N17" s="604"/>
    </row>
    <row r="18" spans="2:14" ht="19.5" customHeight="1">
      <c r="B18" s="600" t="s">
        <v>15</v>
      </c>
      <c r="C18" s="601">
        <v>2305082</v>
      </c>
      <c r="D18" s="601">
        <v>66033589</v>
      </c>
      <c r="E18" s="601">
        <v>24386</v>
      </c>
      <c r="F18" s="601">
        <v>0</v>
      </c>
      <c r="G18" s="602">
        <v>68314285</v>
      </c>
      <c r="H18" s="603"/>
      <c r="I18" s="600" t="s">
        <v>15</v>
      </c>
      <c r="J18" s="601">
        <v>3277529</v>
      </c>
      <c r="K18" s="601">
        <v>0</v>
      </c>
      <c r="L18" s="601">
        <v>-9530</v>
      </c>
      <c r="M18" s="602">
        <v>3287059</v>
      </c>
      <c r="N18" s="604"/>
    </row>
    <row r="19" spans="2:14" ht="19.5" customHeight="1">
      <c r="B19" s="600" t="s">
        <v>16</v>
      </c>
      <c r="C19" s="601">
        <v>15425907</v>
      </c>
      <c r="D19" s="601">
        <v>147548129</v>
      </c>
      <c r="E19" s="601">
        <v>17710264</v>
      </c>
      <c r="F19" s="601">
        <v>68171861</v>
      </c>
      <c r="G19" s="602">
        <v>77091911</v>
      </c>
      <c r="H19" s="603"/>
      <c r="I19" s="600" t="s">
        <v>16</v>
      </c>
      <c r="J19" s="601">
        <v>6455954</v>
      </c>
      <c r="K19" s="601">
        <v>26501527</v>
      </c>
      <c r="L19" s="601">
        <v>-16141321</v>
      </c>
      <c r="M19" s="602">
        <v>-3904252</v>
      </c>
      <c r="N19" s="604"/>
    </row>
    <row r="20" spans="2:14" ht="19.5" customHeight="1">
      <c r="B20" s="600" t="s">
        <v>5</v>
      </c>
      <c r="C20" s="601">
        <v>5103621</v>
      </c>
      <c r="D20" s="601">
        <v>425004</v>
      </c>
      <c r="E20" s="601">
        <v>2380465</v>
      </c>
      <c r="F20" s="601">
        <v>0</v>
      </c>
      <c r="G20" s="602">
        <v>3148160</v>
      </c>
      <c r="H20" s="603"/>
      <c r="I20" s="600" t="s">
        <v>5</v>
      </c>
      <c r="J20" s="601">
        <v>940097</v>
      </c>
      <c r="K20" s="601">
        <v>6336597</v>
      </c>
      <c r="L20" s="601">
        <v>-5129626</v>
      </c>
      <c r="M20" s="602">
        <v>-266874</v>
      </c>
      <c r="N20" s="604"/>
    </row>
    <row r="21" spans="2:14" ht="19.5" customHeight="1">
      <c r="B21" s="600" t="s">
        <v>4</v>
      </c>
      <c r="C21" s="601">
        <v>5768832</v>
      </c>
      <c r="D21" s="601">
        <v>907094</v>
      </c>
      <c r="E21" s="601">
        <v>3690043</v>
      </c>
      <c r="F21" s="601">
        <v>40043</v>
      </c>
      <c r="G21" s="602">
        <v>2945840</v>
      </c>
      <c r="H21" s="603"/>
      <c r="I21" s="600" t="s">
        <v>4</v>
      </c>
      <c r="J21" s="601">
        <v>198678</v>
      </c>
      <c r="K21" s="601">
        <v>4108330</v>
      </c>
      <c r="L21" s="601">
        <v>-3908913</v>
      </c>
      <c r="M21" s="602">
        <v>-739</v>
      </c>
      <c r="N21" s="604"/>
    </row>
    <row r="22" spans="2:14" ht="19.5" customHeight="1">
      <c r="B22" s="600" t="s">
        <v>3</v>
      </c>
      <c r="C22" s="601">
        <v>2029111</v>
      </c>
      <c r="D22" s="601">
        <v>5354352</v>
      </c>
      <c r="E22" s="601">
        <v>2956521</v>
      </c>
      <c r="F22" s="601">
        <v>0</v>
      </c>
      <c r="G22" s="602">
        <v>4426942</v>
      </c>
      <c r="H22" s="603"/>
      <c r="I22" s="600" t="s">
        <v>3</v>
      </c>
      <c r="J22" s="601">
        <v>319577</v>
      </c>
      <c r="K22" s="601">
        <v>3545841</v>
      </c>
      <c r="L22" s="601">
        <v>-3078937</v>
      </c>
      <c r="M22" s="602">
        <v>-147327</v>
      </c>
      <c r="N22" s="604"/>
    </row>
    <row r="23" spans="2:14" ht="17.25" customHeight="1" thickBot="1">
      <c r="B23" s="614" t="s">
        <v>49</v>
      </c>
      <c r="C23" s="615">
        <v>477419</v>
      </c>
      <c r="D23" s="615">
        <v>8347776</v>
      </c>
      <c r="E23" s="615">
        <v>99426</v>
      </c>
      <c r="F23" s="615">
        <v>82367</v>
      </c>
      <c r="G23" s="616">
        <v>8643402</v>
      </c>
      <c r="H23" s="603"/>
      <c r="I23" s="614" t="s">
        <v>49</v>
      </c>
      <c r="J23" s="615">
        <v>-378732</v>
      </c>
      <c r="K23" s="615">
        <v>0</v>
      </c>
      <c r="L23" s="615">
        <v>-508407</v>
      </c>
      <c r="M23" s="616">
        <v>129675</v>
      </c>
      <c r="N23" s="604"/>
    </row>
    <row r="26" spans="2:14" ht="17.25" customHeight="1">
      <c r="I26" s="592"/>
    </row>
    <row r="27" spans="2:14" ht="17.25" customHeight="1">
      <c r="I27" s="592"/>
    </row>
    <row r="28" spans="2:14" ht="17.25" customHeight="1">
      <c r="I28" s="592"/>
    </row>
    <row r="29" spans="2:14" ht="17.25" customHeight="1">
      <c r="I29" s="592"/>
    </row>
    <row r="31" spans="2:14" ht="17.25" customHeight="1">
      <c r="I31" s="592"/>
    </row>
    <row r="32" spans="2:14" ht="17.25" customHeight="1">
      <c r="I32" s="592"/>
    </row>
    <row r="33" spans="9:9" ht="17.25" customHeight="1">
      <c r="I33" s="592"/>
    </row>
    <row r="34" spans="9:9" ht="17.25" customHeight="1">
      <c r="I34" s="592"/>
    </row>
    <row r="36" spans="9:9" ht="17.25" customHeight="1">
      <c r="I36" s="592"/>
    </row>
    <row r="37" spans="9:9" ht="17.25" customHeight="1">
      <c r="I37" s="592"/>
    </row>
    <row r="38" spans="9:9" ht="17.25" customHeight="1">
      <c r="I38" s="592"/>
    </row>
    <row r="39" spans="9:9" ht="17.25" customHeight="1">
      <c r="I39" s="592"/>
    </row>
    <row r="41" spans="9:9" ht="17.25" customHeight="1">
      <c r="I41" s="592"/>
    </row>
    <row r="43" spans="9:9" ht="17.25" customHeight="1">
      <c r="I43" s="592"/>
    </row>
    <row r="44" spans="9:9" ht="17.25" customHeight="1">
      <c r="I44" s="592"/>
    </row>
    <row r="46" spans="9:9" ht="17.25" customHeight="1">
      <c r="I46" s="592"/>
    </row>
    <row r="47" spans="9:9" ht="17.25" customHeight="1">
      <c r="I47" s="592"/>
    </row>
    <row r="48" spans="9:9" ht="17.25" customHeight="1">
      <c r="I48" s="592"/>
    </row>
    <row r="49" spans="9:9" ht="17.25" customHeight="1">
      <c r="I49" s="592"/>
    </row>
    <row r="51" spans="9:9" ht="17.25" customHeight="1">
      <c r="I51" s="592"/>
    </row>
    <row r="52" spans="9:9" ht="17.25" customHeight="1">
      <c r="I52" s="592"/>
    </row>
    <row r="53" spans="9:9" ht="17.25" customHeight="1">
      <c r="I53" s="592"/>
    </row>
    <row r="54" spans="9:9" ht="17.25" customHeight="1">
      <c r="I54" s="592"/>
    </row>
    <row r="56" spans="9:9" ht="17.25" customHeight="1">
      <c r="I56" s="592"/>
    </row>
    <row r="57" spans="9:9" ht="17.25" customHeight="1">
      <c r="I57" s="592"/>
    </row>
    <row r="58" spans="9:9" ht="17.25" customHeight="1">
      <c r="I58" s="592"/>
    </row>
    <row r="59" spans="9:9" ht="17.25" customHeight="1">
      <c r="I59" s="592"/>
    </row>
    <row r="61" spans="9:9" ht="17.25" customHeight="1">
      <c r="I61" s="592"/>
    </row>
    <row r="62" spans="9:9" ht="17.25" customHeight="1">
      <c r="I62" s="592"/>
    </row>
    <row r="63" spans="9:9" ht="17.25" customHeight="1">
      <c r="I63" s="592"/>
    </row>
    <row r="64" spans="9:9" ht="17.25" customHeight="1">
      <c r="I64" s="592"/>
    </row>
    <row r="66" spans="9:9" ht="17.25" customHeight="1">
      <c r="I66" s="592"/>
    </row>
    <row r="67" spans="9:9" ht="17.25" customHeight="1">
      <c r="I67" s="592"/>
    </row>
    <row r="68" spans="9:9" ht="17.25" customHeight="1">
      <c r="I68" s="592"/>
    </row>
    <row r="69" spans="9:9" ht="17.25" customHeight="1">
      <c r="I69" s="592"/>
    </row>
    <row r="65413" spans="8:14" ht="17.25" customHeight="1">
      <c r="H65413" s="617"/>
      <c r="N65413" s="618"/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D11"/>
  <sheetViews>
    <sheetView showGridLines="0" workbookViewId="0">
      <selection activeCell="H20" sqref="H20"/>
    </sheetView>
  </sheetViews>
  <sheetFormatPr baseColWidth="10" defaultRowHeight="10.5"/>
  <cols>
    <col min="1" max="1" width="10.28515625" style="83" customWidth="1"/>
    <col min="2" max="2" width="43.7109375" style="83" customWidth="1"/>
    <col min="3" max="4" width="13.7109375" style="83" customWidth="1"/>
    <col min="5" max="16384" width="11.42578125" style="83"/>
  </cols>
  <sheetData>
    <row r="1" spans="2:4" ht="11.25" thickBot="1"/>
    <row r="2" spans="2:4" ht="13.5" customHeight="1">
      <c r="B2" s="1281" t="s">
        <v>297</v>
      </c>
      <c r="C2" s="297">
        <v>42916</v>
      </c>
      <c r="D2" s="298">
        <v>42735</v>
      </c>
    </row>
    <row r="3" spans="2:4" ht="15" customHeight="1" thickBot="1">
      <c r="B3" s="1282"/>
      <c r="C3" s="413" t="s">
        <v>294</v>
      </c>
      <c r="D3" s="414" t="s">
        <v>294</v>
      </c>
    </row>
    <row r="4" spans="2:4" ht="21" customHeight="1">
      <c r="B4" s="102" t="s">
        <v>496</v>
      </c>
      <c r="C4" s="103">
        <v>2842739</v>
      </c>
      <c r="D4" s="104">
        <v>27691838</v>
      </c>
    </row>
    <row r="5" spans="2:4" ht="21" customHeight="1">
      <c r="B5" s="102" t="s">
        <v>497</v>
      </c>
      <c r="C5" s="103">
        <v>561000</v>
      </c>
      <c r="D5" s="104">
        <v>37184605</v>
      </c>
    </row>
    <row r="6" spans="2:4" ht="21" customHeight="1">
      <c r="B6" s="677" t="s">
        <v>498</v>
      </c>
      <c r="C6" s="678">
        <v>1505000</v>
      </c>
      <c r="D6" s="679">
        <v>0</v>
      </c>
    </row>
    <row r="7" spans="2:4" ht="21" customHeight="1" thickBot="1">
      <c r="B7" s="399" t="s">
        <v>2</v>
      </c>
      <c r="C7" s="415">
        <v>4908739</v>
      </c>
      <c r="D7" s="416">
        <v>64876443</v>
      </c>
    </row>
    <row r="8" spans="2:4">
      <c r="C8" s="84"/>
      <c r="D8" s="84"/>
    </row>
    <row r="11" spans="2:4">
      <c r="C11" s="289"/>
      <c r="D11" s="289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49"/>
  <sheetViews>
    <sheetView showGridLines="0" topLeftCell="A23" zoomScaleNormal="100" workbookViewId="0">
      <selection activeCell="J38" sqref="J38"/>
    </sheetView>
  </sheetViews>
  <sheetFormatPr baseColWidth="10" defaultRowHeight="10.5"/>
  <cols>
    <col min="1" max="1" width="9" style="275" customWidth="1"/>
    <col min="2" max="2" width="46" style="275" bestFit="1" customWidth="1"/>
    <col min="3" max="3" width="8.5703125" style="275" customWidth="1"/>
    <col min="4" max="4" width="4.7109375" style="640" bestFit="1" customWidth="1"/>
    <col min="5" max="6" width="13.7109375" style="275" customWidth="1"/>
    <col min="7" max="16384" width="11.42578125" style="275"/>
  </cols>
  <sheetData>
    <row r="1" spans="2:6" ht="11.25" thickBot="1">
      <c r="B1" s="11"/>
      <c r="F1" s="11"/>
    </row>
    <row r="2" spans="2:6" ht="21" customHeight="1">
      <c r="B2" s="1283" t="s">
        <v>499</v>
      </c>
      <c r="C2" s="1285" t="s">
        <v>439</v>
      </c>
      <c r="D2" s="1285" t="s">
        <v>293</v>
      </c>
      <c r="E2" s="746">
        <v>42916</v>
      </c>
      <c r="F2" s="500">
        <v>42735</v>
      </c>
    </row>
    <row r="3" spans="2:6" ht="15.75" customHeight="1">
      <c r="B3" s="1284"/>
      <c r="C3" s="1286"/>
      <c r="D3" s="1286"/>
      <c r="E3" s="501" t="s">
        <v>294</v>
      </c>
      <c r="F3" s="502" t="s">
        <v>294</v>
      </c>
    </row>
    <row r="4" spans="2:6" s="761" customFormat="1" ht="8.25" customHeight="1">
      <c r="B4" s="698"/>
      <c r="C4" s="699"/>
      <c r="D4" s="699"/>
      <c r="E4" s="700"/>
      <c r="F4" s="701"/>
    </row>
    <row r="5" spans="2:6" ht="18.75" customHeight="1">
      <c r="B5" s="424" t="s">
        <v>500</v>
      </c>
      <c r="C5" s="429"/>
      <c r="D5" s="429"/>
      <c r="E5" s="426"/>
      <c r="F5" s="427"/>
    </row>
    <row r="6" spans="2:6" s="761" customFormat="1" ht="8.25" customHeight="1">
      <c r="B6" s="698"/>
      <c r="C6" s="699"/>
      <c r="D6" s="699"/>
      <c r="E6" s="700"/>
      <c r="F6" s="701"/>
    </row>
    <row r="7" spans="2:6" s="761" customFormat="1" ht="8.25" customHeight="1">
      <c r="B7" s="698"/>
      <c r="C7" s="699"/>
      <c r="D7" s="699"/>
      <c r="E7" s="700"/>
      <c r="F7" s="701"/>
    </row>
    <row r="8" spans="2:6" ht="21">
      <c r="B8" s="1078" t="s">
        <v>501</v>
      </c>
      <c r="C8" s="429"/>
      <c r="D8" s="429"/>
      <c r="E8" s="426">
        <v>93237193</v>
      </c>
      <c r="F8" s="427">
        <v>106288544</v>
      </c>
    </row>
    <row r="9" spans="2:6" ht="18.75" customHeight="1">
      <c r="B9" s="1079" t="s">
        <v>502</v>
      </c>
      <c r="C9" s="258" t="s">
        <v>55</v>
      </c>
      <c r="D9" s="258" t="s">
        <v>80</v>
      </c>
      <c r="E9" s="242">
        <v>93227938</v>
      </c>
      <c r="F9" s="104">
        <v>106219612</v>
      </c>
    </row>
    <row r="10" spans="2:6" ht="18.75" customHeight="1">
      <c r="B10" s="1079" t="s">
        <v>502</v>
      </c>
      <c r="C10" s="258" t="s">
        <v>56</v>
      </c>
      <c r="D10" s="258" t="s">
        <v>80</v>
      </c>
      <c r="E10" s="242">
        <v>7272</v>
      </c>
      <c r="F10" s="104">
        <v>25312</v>
      </c>
    </row>
    <row r="11" spans="2:6" ht="18.75" customHeight="1">
      <c r="B11" s="1079" t="s">
        <v>502</v>
      </c>
      <c r="C11" s="258" t="s">
        <v>34</v>
      </c>
      <c r="D11" s="258" t="s">
        <v>80</v>
      </c>
      <c r="E11" s="242">
        <v>1983</v>
      </c>
      <c r="F11" s="104">
        <v>43620</v>
      </c>
    </row>
    <row r="12" spans="2:6" ht="18.75" customHeight="1">
      <c r="B12" s="424" t="s">
        <v>503</v>
      </c>
      <c r="C12" s="429"/>
      <c r="D12" s="429"/>
      <c r="E12" s="426">
        <v>110085</v>
      </c>
      <c r="F12" s="427">
        <v>1275867</v>
      </c>
    </row>
    <row r="13" spans="2:6" ht="18.75" customHeight="1">
      <c r="B13" s="1080" t="s">
        <v>504</v>
      </c>
      <c r="C13" s="258" t="s">
        <v>55</v>
      </c>
      <c r="D13" s="258">
        <v>9</v>
      </c>
      <c r="E13" s="242">
        <v>110085</v>
      </c>
      <c r="F13" s="104">
        <v>1275867</v>
      </c>
    </row>
    <row r="14" spans="2:6" ht="18.75" customHeight="1">
      <c r="B14" s="424" t="s">
        <v>503</v>
      </c>
      <c r="C14" s="428"/>
      <c r="D14" s="428"/>
      <c r="E14" s="426">
        <v>93347278</v>
      </c>
      <c r="F14" s="426">
        <v>107564411</v>
      </c>
    </row>
    <row r="15" spans="2:6" ht="18.75" customHeight="1">
      <c r="B15" s="1080" t="s">
        <v>505</v>
      </c>
      <c r="C15" s="105" t="s">
        <v>55</v>
      </c>
      <c r="D15" s="258" t="s">
        <v>80</v>
      </c>
      <c r="E15" s="242">
        <v>2105464</v>
      </c>
      <c r="F15" s="104">
        <v>2082334</v>
      </c>
    </row>
    <row r="16" spans="2:6" ht="18.75" customHeight="1">
      <c r="B16" s="102" t="s">
        <v>506</v>
      </c>
      <c r="C16" s="105" t="s">
        <v>55</v>
      </c>
      <c r="D16" s="258" t="s">
        <v>263</v>
      </c>
      <c r="E16" s="242">
        <v>7807734</v>
      </c>
      <c r="F16" s="104">
        <v>7792445</v>
      </c>
    </row>
    <row r="17" spans="2:6" ht="18.75" customHeight="1">
      <c r="B17" s="424" t="s">
        <v>507</v>
      </c>
      <c r="C17" s="425"/>
      <c r="D17" s="425"/>
      <c r="E17" s="426">
        <v>9913198</v>
      </c>
      <c r="F17" s="427">
        <v>9874779</v>
      </c>
    </row>
    <row r="18" spans="2:6" ht="7.5" customHeight="1">
      <c r="B18" s="102"/>
      <c r="C18" s="105"/>
      <c r="D18" s="258"/>
      <c r="E18" s="103"/>
      <c r="F18" s="104"/>
    </row>
    <row r="19" spans="2:6" ht="18.75" customHeight="1">
      <c r="B19" s="1287" t="s">
        <v>508</v>
      </c>
      <c r="C19" s="1288"/>
      <c r="D19" s="1288"/>
      <c r="E19" s="1288"/>
      <c r="F19" s="1289"/>
    </row>
    <row r="20" spans="2:6" ht="7.5" customHeight="1">
      <c r="B20" s="102"/>
      <c r="C20" s="105"/>
      <c r="D20" s="258"/>
      <c r="E20" s="103"/>
      <c r="F20" s="104"/>
    </row>
    <row r="21" spans="2:6" ht="18.75" customHeight="1" thickBot="1">
      <c r="B21" s="399" t="s">
        <v>509</v>
      </c>
      <c r="C21" s="425"/>
      <c r="D21" s="425"/>
      <c r="E21" s="426">
        <v>46552731</v>
      </c>
      <c r="F21" s="919">
        <v>43629749</v>
      </c>
    </row>
    <row r="22" spans="2:6" ht="18.75" customHeight="1">
      <c r="B22" s="1079" t="s">
        <v>510</v>
      </c>
      <c r="C22" s="105" t="s">
        <v>55</v>
      </c>
      <c r="D22" s="258" t="s">
        <v>81</v>
      </c>
      <c r="E22" s="103">
        <v>8107101</v>
      </c>
      <c r="F22" s="918">
        <v>3630278</v>
      </c>
    </row>
    <row r="23" spans="2:6" ht="18.75" customHeight="1">
      <c r="B23" s="1079" t="s">
        <v>511</v>
      </c>
      <c r="C23" s="105" t="s">
        <v>55</v>
      </c>
      <c r="D23" s="258" t="s">
        <v>81</v>
      </c>
      <c r="E23" s="103">
        <v>13432745</v>
      </c>
      <c r="F23" s="918">
        <v>13312288</v>
      </c>
    </row>
    <row r="24" spans="2:6" ht="18.75" customHeight="1">
      <c r="B24" s="1079" t="s">
        <v>512</v>
      </c>
      <c r="C24" s="105" t="s">
        <v>55</v>
      </c>
      <c r="D24" s="258" t="s">
        <v>81</v>
      </c>
      <c r="E24" s="103">
        <v>24410483</v>
      </c>
      <c r="F24" s="918">
        <v>26687183</v>
      </c>
    </row>
    <row r="25" spans="2:6" ht="18.75" customHeight="1">
      <c r="B25" s="102" t="s">
        <v>513</v>
      </c>
      <c r="C25" s="882" t="s">
        <v>55</v>
      </c>
      <c r="D25" s="917" t="s">
        <v>249</v>
      </c>
      <c r="E25" s="103">
        <v>602402</v>
      </c>
      <c r="F25" s="918">
        <v>0</v>
      </c>
    </row>
    <row r="26" spans="2:6">
      <c r="B26" s="424" t="s">
        <v>514</v>
      </c>
      <c r="C26" s="425"/>
      <c r="D26" s="425"/>
      <c r="E26" s="426">
        <v>68667938.530000001</v>
      </c>
      <c r="F26" s="427">
        <v>101917169</v>
      </c>
    </row>
    <row r="27" spans="2:6" ht="18.75" customHeight="1">
      <c r="B27" s="1082" t="s">
        <v>515</v>
      </c>
      <c r="C27" s="105" t="s">
        <v>55</v>
      </c>
      <c r="D27" s="258" t="s">
        <v>82</v>
      </c>
      <c r="E27" s="242">
        <v>67753464</v>
      </c>
      <c r="F27" s="104">
        <v>101803633</v>
      </c>
    </row>
    <row r="28" spans="2:6" ht="18.75" customHeight="1">
      <c r="B28" s="1082" t="s">
        <v>515</v>
      </c>
      <c r="C28" s="105" t="s">
        <v>56</v>
      </c>
      <c r="D28" s="258" t="s">
        <v>82</v>
      </c>
      <c r="E28" s="242">
        <v>833387</v>
      </c>
      <c r="F28" s="243">
        <v>98320</v>
      </c>
    </row>
    <row r="29" spans="2:6" ht="18.75" customHeight="1">
      <c r="B29" s="1082" t="s">
        <v>515</v>
      </c>
      <c r="C29" s="105" t="s">
        <v>34</v>
      </c>
      <c r="D29" s="258" t="s">
        <v>82</v>
      </c>
      <c r="E29" s="242">
        <v>81087.53</v>
      </c>
      <c r="F29" s="243">
        <v>15216</v>
      </c>
    </row>
    <row r="30" spans="2:6" ht="18.75" customHeight="1">
      <c r="B30" s="424" t="s">
        <v>516</v>
      </c>
      <c r="C30" s="429"/>
      <c r="D30" s="429"/>
      <c r="E30" s="426">
        <v>19093950</v>
      </c>
      <c r="F30" s="427">
        <v>38225005</v>
      </c>
    </row>
    <row r="31" spans="2:6" ht="18.75" customHeight="1">
      <c r="B31" s="1080" t="s">
        <v>319</v>
      </c>
      <c r="C31" s="258" t="s">
        <v>55</v>
      </c>
      <c r="D31" s="258">
        <v>9</v>
      </c>
      <c r="E31" s="242">
        <v>19093950</v>
      </c>
      <c r="F31" s="104">
        <v>38225005</v>
      </c>
    </row>
    <row r="32" spans="2:6" ht="18.75" customHeight="1">
      <c r="B32" s="1081" t="s">
        <v>517</v>
      </c>
      <c r="C32" s="428"/>
      <c r="D32" s="428"/>
      <c r="E32" s="426">
        <v>134314619.53</v>
      </c>
      <c r="F32" s="426">
        <v>183771923</v>
      </c>
    </row>
    <row r="33" spans="2:6" s="761" customFormat="1" ht="7.5" customHeight="1">
      <c r="B33" s="881"/>
      <c r="C33" s="882"/>
      <c r="D33" s="882"/>
      <c r="E33" s="883"/>
      <c r="F33" s="884"/>
    </row>
    <row r="34" spans="2:6" ht="18.75" customHeight="1" thickBot="1">
      <c r="B34" s="399" t="s">
        <v>518</v>
      </c>
      <c r="C34" s="425"/>
      <c r="D34" s="425"/>
      <c r="E34" s="426">
        <v>825118598</v>
      </c>
      <c r="F34" s="427">
        <v>808003406</v>
      </c>
    </row>
    <row r="35" spans="2:6" ht="18.75" customHeight="1">
      <c r="B35" s="1079" t="s">
        <v>510</v>
      </c>
      <c r="C35" s="105" t="s">
        <v>55</v>
      </c>
      <c r="D35" s="258" t="s">
        <v>81</v>
      </c>
      <c r="E35" s="242">
        <v>109019209</v>
      </c>
      <c r="F35" s="104">
        <v>94019209</v>
      </c>
    </row>
    <row r="36" spans="2:6" ht="18.75" customHeight="1">
      <c r="B36" s="1079" t="s">
        <v>511</v>
      </c>
      <c r="C36" s="105" t="s">
        <v>55</v>
      </c>
      <c r="D36" s="258" t="s">
        <v>81</v>
      </c>
      <c r="E36" s="242">
        <v>548334401</v>
      </c>
      <c r="F36" s="104">
        <v>546341722</v>
      </c>
    </row>
    <row r="37" spans="2:6" ht="18.75" customHeight="1">
      <c r="B37" s="1079" t="s">
        <v>512</v>
      </c>
      <c r="C37" s="105" t="s">
        <v>55</v>
      </c>
      <c r="D37" s="258" t="s">
        <v>81</v>
      </c>
      <c r="E37" s="242">
        <v>167764988</v>
      </c>
      <c r="F37" s="104">
        <v>167642475</v>
      </c>
    </row>
    <row r="38" spans="2:6" ht="18.75" customHeight="1">
      <c r="B38" s="424" t="s">
        <v>519</v>
      </c>
      <c r="C38" s="428"/>
      <c r="D38" s="428"/>
      <c r="E38" s="426">
        <v>976145</v>
      </c>
      <c r="F38" s="426">
        <v>949408</v>
      </c>
    </row>
    <row r="39" spans="2:6" ht="18.75" customHeight="1">
      <c r="B39" s="102" t="s">
        <v>520</v>
      </c>
      <c r="C39" s="105" t="s">
        <v>55</v>
      </c>
      <c r="D39" s="258" t="s">
        <v>82</v>
      </c>
      <c r="E39" s="242">
        <v>976145</v>
      </c>
      <c r="F39" s="104">
        <v>949408</v>
      </c>
    </row>
    <row r="40" spans="2:6" ht="18.75" customHeight="1" thickBot="1">
      <c r="B40" s="399" t="s">
        <v>521</v>
      </c>
      <c r="C40" s="400"/>
      <c r="D40" s="400"/>
      <c r="E40" s="415">
        <v>826094743</v>
      </c>
      <c r="F40" s="415">
        <v>808952814</v>
      </c>
    </row>
    <row r="43" spans="2:6">
      <c r="D43" s="275"/>
    </row>
    <row r="44" spans="2:6">
      <c r="D44" s="275"/>
    </row>
    <row r="45" spans="2:6">
      <c r="D45" s="275"/>
    </row>
    <row r="46" spans="2:6">
      <c r="D46" s="275"/>
    </row>
    <row r="47" spans="2:6">
      <c r="D47" s="275"/>
    </row>
    <row r="48" spans="2:6">
      <c r="D48" s="275"/>
    </row>
    <row r="49" spans="4:4">
      <c r="D49" s="275"/>
    </row>
  </sheetData>
  <mergeCells count="4">
    <mergeCell ref="B2:B3"/>
    <mergeCell ref="C2:C3"/>
    <mergeCell ref="D2:D3"/>
    <mergeCell ref="B19:F19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13"/>
  <sheetViews>
    <sheetView showGridLines="0" workbookViewId="0">
      <selection activeCell="K20" sqref="K20"/>
    </sheetView>
  </sheetViews>
  <sheetFormatPr baseColWidth="10" defaultRowHeight="12.75"/>
  <cols>
    <col min="1" max="1" width="11.42578125" style="878"/>
    <col min="2" max="2" width="16.42578125" style="878" customWidth="1"/>
    <col min="3" max="4" width="14.42578125" style="878" customWidth="1"/>
    <col min="5" max="5" width="9.7109375" style="878" customWidth="1"/>
    <col min="6" max="6" width="13.42578125" style="878" customWidth="1"/>
    <col min="7" max="8" width="14.42578125" style="878" bestFit="1" customWidth="1"/>
    <col min="9" max="16384" width="11.42578125" style="878"/>
  </cols>
  <sheetData>
    <row r="4" spans="2:8" ht="13.5" thickBot="1"/>
    <row r="5" spans="2:8" ht="39" customHeight="1" thickBot="1">
      <c r="B5" s="982" t="s">
        <v>458</v>
      </c>
      <c r="C5" s="1083" t="s">
        <v>522</v>
      </c>
      <c r="D5" s="983" t="s">
        <v>523</v>
      </c>
      <c r="E5" s="983" t="s">
        <v>524</v>
      </c>
      <c r="F5" s="983" t="s">
        <v>525</v>
      </c>
      <c r="G5" s="984" t="s">
        <v>526</v>
      </c>
      <c r="H5" s="985" t="s">
        <v>527</v>
      </c>
    </row>
    <row r="6" spans="2:8">
      <c r="B6" s="986" t="s">
        <v>262</v>
      </c>
      <c r="C6" s="981" t="s">
        <v>528</v>
      </c>
      <c r="D6" s="1084" t="s">
        <v>529</v>
      </c>
      <c r="E6" s="1084" t="s">
        <v>530</v>
      </c>
      <c r="F6" s="1084" t="s">
        <v>531</v>
      </c>
      <c r="G6" s="987">
        <v>69858</v>
      </c>
      <c r="H6" s="988">
        <v>0</v>
      </c>
    </row>
    <row r="7" spans="2:8">
      <c r="B7" s="989" t="s">
        <v>262</v>
      </c>
      <c r="C7" s="981" t="s">
        <v>532</v>
      </c>
      <c r="D7" s="1084" t="s">
        <v>529</v>
      </c>
      <c r="E7" s="1084" t="s">
        <v>530</v>
      </c>
      <c r="F7" s="1084" t="s">
        <v>531</v>
      </c>
      <c r="G7" s="990">
        <v>85347</v>
      </c>
      <c r="H7" s="991">
        <v>0</v>
      </c>
    </row>
    <row r="8" spans="2:8">
      <c r="B8" s="989" t="s">
        <v>262</v>
      </c>
      <c r="C8" s="981" t="s">
        <v>532</v>
      </c>
      <c r="D8" s="1084" t="s">
        <v>529</v>
      </c>
      <c r="E8" s="1084" t="s">
        <v>530</v>
      </c>
      <c r="F8" s="1084" t="s">
        <v>531</v>
      </c>
      <c r="G8" s="990">
        <v>87322</v>
      </c>
      <c r="H8" s="991">
        <v>0</v>
      </c>
    </row>
    <row r="9" spans="2:8">
      <c r="B9" s="989" t="s">
        <v>262</v>
      </c>
      <c r="C9" s="981" t="s">
        <v>532</v>
      </c>
      <c r="D9" s="1084" t="s">
        <v>529</v>
      </c>
      <c r="E9" s="1084" t="s">
        <v>530</v>
      </c>
      <c r="F9" s="1084" t="s">
        <v>531</v>
      </c>
      <c r="G9" s="990">
        <v>87322</v>
      </c>
      <c r="H9" s="991">
        <v>0</v>
      </c>
    </row>
    <row r="10" spans="2:8">
      <c r="B10" s="989" t="s">
        <v>262</v>
      </c>
      <c r="C10" s="981" t="s">
        <v>532</v>
      </c>
      <c r="D10" s="1084" t="s">
        <v>529</v>
      </c>
      <c r="E10" s="1084" t="s">
        <v>530</v>
      </c>
      <c r="F10" s="1084" t="s">
        <v>531</v>
      </c>
      <c r="G10" s="990">
        <v>26751</v>
      </c>
      <c r="H10" s="991">
        <v>0</v>
      </c>
    </row>
    <row r="11" spans="2:8">
      <c r="B11" s="989" t="s">
        <v>262</v>
      </c>
      <c r="C11" s="981" t="s">
        <v>532</v>
      </c>
      <c r="D11" s="1084" t="s">
        <v>529</v>
      </c>
      <c r="E11" s="1084" t="s">
        <v>530</v>
      </c>
      <c r="F11" s="1084" t="s">
        <v>531</v>
      </c>
      <c r="G11" s="990">
        <v>89171</v>
      </c>
      <c r="H11" s="991">
        <v>0</v>
      </c>
    </row>
    <row r="12" spans="2:8" ht="13.5" thickBot="1">
      <c r="B12" s="992" t="s">
        <v>262</v>
      </c>
      <c r="C12" s="981" t="s">
        <v>532</v>
      </c>
      <c r="D12" s="1084" t="s">
        <v>529</v>
      </c>
      <c r="E12" s="1084" t="s">
        <v>530</v>
      </c>
      <c r="F12" s="1084" t="s">
        <v>531</v>
      </c>
      <c r="G12" s="993">
        <v>156631</v>
      </c>
      <c r="H12" s="994">
        <v>0</v>
      </c>
    </row>
    <row r="13" spans="2:8" ht="15.75" customHeight="1" thickBot="1">
      <c r="B13" s="590"/>
      <c r="C13" s="590"/>
      <c r="D13" s="590"/>
      <c r="E13" s="590"/>
      <c r="F13" s="995" t="s">
        <v>2</v>
      </c>
      <c r="G13" s="996">
        <v>602402</v>
      </c>
      <c r="H13" s="995">
        <v>0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B1:E33"/>
  <sheetViews>
    <sheetView showGridLines="0" topLeftCell="A13" workbookViewId="0">
      <selection activeCell="F20" sqref="F20"/>
    </sheetView>
  </sheetViews>
  <sheetFormatPr baseColWidth="10" defaultRowHeight="11.25"/>
  <cols>
    <col min="1" max="1" width="11.42578125" style="95"/>
    <col min="2" max="2" width="51.42578125" style="95" bestFit="1" customWidth="1"/>
    <col min="3" max="4" width="13.7109375" style="95" customWidth="1"/>
    <col min="5" max="16384" width="11.42578125" style="95"/>
  </cols>
  <sheetData>
    <row r="1" spans="2:5" ht="12" thickBot="1"/>
    <row r="2" spans="2:5">
      <c r="B2" s="1085" t="s">
        <v>533</v>
      </c>
      <c r="C2" s="377">
        <v>42916</v>
      </c>
      <c r="D2" s="378">
        <v>42735</v>
      </c>
    </row>
    <row r="3" spans="2:5">
      <c r="B3" s="1086"/>
      <c r="C3" s="379" t="s">
        <v>294</v>
      </c>
      <c r="D3" s="380" t="s">
        <v>294</v>
      </c>
    </row>
    <row r="4" spans="2:5" ht="21" customHeight="1">
      <c r="B4" s="597" t="s">
        <v>534</v>
      </c>
      <c r="C4" s="210">
        <v>132139568</v>
      </c>
      <c r="D4" s="211">
        <v>139680913</v>
      </c>
    </row>
    <row r="5" spans="2:5" ht="21" customHeight="1">
      <c r="B5" s="597" t="s">
        <v>535</v>
      </c>
      <c r="C5" s="210">
        <v>-36796911</v>
      </c>
      <c r="D5" s="211">
        <v>-31310035</v>
      </c>
    </row>
    <row r="6" spans="2:5" ht="24" customHeight="1" thickBot="1">
      <c r="B6" s="1087" t="s">
        <v>536</v>
      </c>
      <c r="C6" s="381">
        <v>95342657</v>
      </c>
      <c r="D6" s="382">
        <v>108370878</v>
      </c>
    </row>
    <row r="7" spans="2:5" ht="12" thickBot="1">
      <c r="B7" s="238"/>
      <c r="C7" s="3"/>
      <c r="D7" s="3"/>
    </row>
    <row r="8" spans="2:5" ht="15" customHeight="1">
      <c r="B8" s="1259" t="s">
        <v>537</v>
      </c>
      <c r="C8" s="377">
        <v>42916</v>
      </c>
      <c r="D8" s="378">
        <v>42735</v>
      </c>
    </row>
    <row r="9" spans="2:5" ht="16.5" customHeight="1">
      <c r="B9" s="1260"/>
      <c r="C9" s="379" t="s">
        <v>294</v>
      </c>
      <c r="D9" s="380" t="s">
        <v>294</v>
      </c>
    </row>
    <row r="10" spans="2:5" ht="21" customHeight="1">
      <c r="B10" s="239" t="s">
        <v>402</v>
      </c>
      <c r="C10" s="961">
        <v>-31310035</v>
      </c>
      <c r="D10" s="963">
        <v>-32930617</v>
      </c>
      <c r="E10" s="106"/>
    </row>
    <row r="11" spans="2:5" ht="21" customHeight="1">
      <c r="B11" s="1088" t="s">
        <v>538</v>
      </c>
      <c r="C11" s="962">
        <v>-5500835</v>
      </c>
      <c r="D11" s="964">
        <v>-4102952</v>
      </c>
      <c r="E11" s="106"/>
    </row>
    <row r="12" spans="2:5" ht="21" customHeight="1">
      <c r="B12" s="1088" t="s">
        <v>539</v>
      </c>
      <c r="C12" s="962">
        <v>13959</v>
      </c>
      <c r="D12" s="964">
        <v>5723534</v>
      </c>
    </row>
    <row r="13" spans="2:5" ht="21" customHeight="1">
      <c r="B13" s="1089" t="s">
        <v>540</v>
      </c>
      <c r="C13" s="961">
        <v>-5486876</v>
      </c>
      <c r="D13" s="963">
        <v>1620582</v>
      </c>
    </row>
    <row r="14" spans="2:5" ht="21" customHeight="1" thickBot="1">
      <c r="B14" s="383" t="s">
        <v>407</v>
      </c>
      <c r="C14" s="381">
        <v>-36796911</v>
      </c>
      <c r="D14" s="384">
        <v>-31310035</v>
      </c>
    </row>
    <row r="15" spans="2:5" ht="12" thickBot="1">
      <c r="B15" s="238"/>
      <c r="C15" s="3"/>
      <c r="D15" s="3"/>
    </row>
    <row r="16" spans="2:5" ht="11.25" customHeight="1">
      <c r="B16" s="1090" t="s">
        <v>977</v>
      </c>
      <c r="C16" s="377">
        <v>42916</v>
      </c>
      <c r="D16" s="378">
        <v>42735</v>
      </c>
    </row>
    <row r="17" spans="2:4" ht="11.25" customHeight="1">
      <c r="B17" s="1091"/>
      <c r="C17" s="379" t="s">
        <v>294</v>
      </c>
      <c r="D17" s="380" t="s">
        <v>294</v>
      </c>
    </row>
    <row r="18" spans="2:4" ht="19.5" customHeight="1">
      <c r="B18" s="597" t="s">
        <v>541</v>
      </c>
      <c r="C18" s="392">
        <v>92212587</v>
      </c>
      <c r="D18" s="211">
        <v>105324229</v>
      </c>
    </row>
    <row r="19" spans="2:4" ht="19.5" customHeight="1">
      <c r="B19" s="597" t="s">
        <v>542</v>
      </c>
      <c r="C19" s="392">
        <v>3933480</v>
      </c>
      <c r="D19" s="211">
        <v>3034126</v>
      </c>
    </row>
    <row r="20" spans="2:4" ht="19.5" customHeight="1">
      <c r="B20" s="597" t="s">
        <v>543</v>
      </c>
      <c r="C20" s="210">
        <v>1822711</v>
      </c>
      <c r="D20" s="211">
        <v>1360990</v>
      </c>
    </row>
    <row r="21" spans="2:4" ht="19.5" customHeight="1">
      <c r="B21" s="597" t="s">
        <v>544</v>
      </c>
      <c r="C21" s="210">
        <v>34170790</v>
      </c>
      <c r="D21" s="211">
        <v>29961568</v>
      </c>
    </row>
    <row r="22" spans="2:4" ht="20.25" customHeight="1" thickBot="1">
      <c r="B22" s="1087" t="s">
        <v>545</v>
      </c>
      <c r="C22" s="381">
        <v>132139568</v>
      </c>
      <c r="D22" s="382">
        <v>139680913</v>
      </c>
    </row>
    <row r="23" spans="2:4">
      <c r="B23" s="83"/>
      <c r="C23" s="83"/>
      <c r="D23" s="83"/>
    </row>
    <row r="24" spans="2:4" hidden="1">
      <c r="B24" s="779" t="s">
        <v>244</v>
      </c>
      <c r="C24" s="780">
        <v>0</v>
      </c>
      <c r="D24" s="780">
        <v>0</v>
      </c>
    </row>
    <row r="25" spans="2:4">
      <c r="B25" s="83"/>
      <c r="C25" s="83"/>
      <c r="D25" s="83"/>
    </row>
    <row r="26" spans="2:4">
      <c r="C26" s="114"/>
      <c r="D26" s="114"/>
    </row>
    <row r="27" spans="2:4" ht="12" thickBot="1"/>
    <row r="28" spans="2:4" ht="11.25" customHeight="1">
      <c r="B28" s="1259" t="s">
        <v>978</v>
      </c>
      <c r="C28" s="377">
        <v>42916</v>
      </c>
      <c r="D28" s="378">
        <v>42735</v>
      </c>
    </row>
    <row r="29" spans="2:4" ht="11.25" customHeight="1">
      <c r="B29" s="1260"/>
      <c r="C29" s="379" t="s">
        <v>294</v>
      </c>
      <c r="D29" s="380" t="s">
        <v>294</v>
      </c>
    </row>
    <row r="30" spans="2:4" ht="19.5" customHeight="1">
      <c r="B30" s="597" t="s">
        <v>541</v>
      </c>
      <c r="C30" s="210">
        <v>10056785</v>
      </c>
      <c r="D30" s="211">
        <v>11014577</v>
      </c>
    </row>
    <row r="31" spans="2:4" ht="19.5" customHeight="1">
      <c r="B31" s="597" t="s">
        <v>542</v>
      </c>
      <c r="C31" s="392">
        <v>2124998</v>
      </c>
      <c r="D31" s="211">
        <v>1625815</v>
      </c>
    </row>
    <row r="32" spans="2:4" ht="19.5" customHeight="1">
      <c r="B32" s="597" t="s">
        <v>543</v>
      </c>
      <c r="C32" s="210">
        <v>956207</v>
      </c>
      <c r="D32" s="211">
        <v>656727</v>
      </c>
    </row>
    <row r="33" spans="2:4" ht="20.25" customHeight="1" thickBot="1">
      <c r="B33" s="1087" t="s">
        <v>545</v>
      </c>
      <c r="C33" s="381">
        <v>13137990</v>
      </c>
      <c r="D33" s="382">
        <v>13297119</v>
      </c>
    </row>
  </sheetData>
  <mergeCells count="2">
    <mergeCell ref="B28:B29"/>
    <mergeCell ref="B8:B9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B1:E20"/>
  <sheetViews>
    <sheetView showGridLines="0" workbookViewId="0">
      <selection activeCell="B2" sqref="B2:D6"/>
    </sheetView>
  </sheetViews>
  <sheetFormatPr baseColWidth="10" defaultRowHeight="11.25"/>
  <cols>
    <col min="1" max="1" width="11.42578125" style="95"/>
    <col min="2" max="2" width="30.7109375" style="95" customWidth="1"/>
    <col min="3" max="4" width="13.7109375" style="95" customWidth="1"/>
    <col min="5" max="16384" width="11.42578125" style="95"/>
  </cols>
  <sheetData>
    <row r="1" spans="2:5" ht="12" thickBot="1"/>
    <row r="2" spans="2:5" ht="27" customHeight="1">
      <c r="B2" s="396" t="s">
        <v>546</v>
      </c>
      <c r="C2" s="397" t="s">
        <v>550</v>
      </c>
      <c r="D2" s="398" t="s">
        <v>24</v>
      </c>
    </row>
    <row r="3" spans="2:5" ht="19.5" customHeight="1">
      <c r="B3" s="102" t="s">
        <v>547</v>
      </c>
      <c r="C3" s="105" t="s">
        <v>70</v>
      </c>
      <c r="D3" s="241">
        <v>0.13450000000000001</v>
      </c>
      <c r="E3" s="921"/>
    </row>
    <row r="4" spans="2:5" ht="19.5" customHeight="1">
      <c r="B4" s="102" t="s">
        <v>548</v>
      </c>
      <c r="C4" s="105" t="s">
        <v>551</v>
      </c>
      <c r="D4" s="241">
        <v>0.64490000000000003</v>
      </c>
    </row>
    <row r="5" spans="2:5" ht="19.5" customHeight="1">
      <c r="B5" s="1079" t="s">
        <v>549</v>
      </c>
      <c r="C5" s="105" t="s">
        <v>551</v>
      </c>
      <c r="D5" s="241">
        <v>0.22059999999999999</v>
      </c>
    </row>
    <row r="6" spans="2:5" ht="19.5" customHeight="1" thickBot="1">
      <c r="B6" s="399" t="s">
        <v>2</v>
      </c>
      <c r="C6" s="400"/>
      <c r="D6" s="401">
        <v>1</v>
      </c>
    </row>
    <row r="9" spans="2:5" ht="15">
      <c r="B9"/>
      <c r="C9"/>
      <c r="D9"/>
    </row>
    <row r="10" spans="2:5" ht="15">
      <c r="B10"/>
      <c r="C10"/>
      <c r="D10"/>
    </row>
    <row r="11" spans="2:5" ht="15">
      <c r="B11"/>
      <c r="C11"/>
      <c r="D11"/>
    </row>
    <row r="12" spans="2:5" ht="15">
      <c r="B12"/>
      <c r="C12"/>
      <c r="D12"/>
    </row>
    <row r="13" spans="2:5" ht="15">
      <c r="B13"/>
      <c r="C13"/>
      <c r="D13"/>
    </row>
    <row r="14" spans="2:5" ht="15">
      <c r="B14"/>
      <c r="C14"/>
      <c r="D14"/>
    </row>
    <row r="15" spans="2:5" ht="15">
      <c r="B15"/>
      <c r="C15"/>
      <c r="D15"/>
    </row>
    <row r="16" spans="2:5" ht="15">
      <c r="B16"/>
      <c r="C16"/>
      <c r="D16"/>
    </row>
    <row r="17" spans="2:4" ht="15">
      <c r="B17"/>
      <c r="C17"/>
      <c r="D17"/>
    </row>
    <row r="18" spans="2:4" ht="15">
      <c r="B18"/>
      <c r="C18"/>
      <c r="D18"/>
    </row>
    <row r="19" spans="2:4" ht="15">
      <c r="B19"/>
      <c r="C19"/>
      <c r="D19"/>
    </row>
    <row r="20" spans="2:4" ht="15">
      <c r="B20"/>
      <c r="C20"/>
      <c r="D20"/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F21"/>
  <sheetViews>
    <sheetView showGridLines="0" workbookViewId="0">
      <selection activeCell="J22" sqref="J22"/>
    </sheetView>
  </sheetViews>
  <sheetFormatPr baseColWidth="10" defaultRowHeight="10.5"/>
  <cols>
    <col min="1" max="1" width="10.7109375" style="83" customWidth="1"/>
    <col min="2" max="2" width="43.28515625" style="83" bestFit="1" customWidth="1"/>
    <col min="3" max="3" width="13.7109375" style="83" customWidth="1"/>
    <col min="4" max="4" width="14.42578125" style="83" customWidth="1"/>
    <col min="5" max="5" width="1.7109375" style="83" customWidth="1"/>
    <col min="6" max="16384" width="11.42578125" style="83"/>
  </cols>
  <sheetData>
    <row r="1" spans="2:6" ht="11.25" thickBot="1"/>
    <row r="2" spans="2:6" ht="15" customHeight="1">
      <c r="B2" s="1290"/>
      <c r="C2" s="1292">
        <v>42916</v>
      </c>
      <c r="D2" s="1293"/>
    </row>
    <row r="3" spans="2:6" ht="17.25" customHeight="1">
      <c r="B3" s="1291"/>
      <c r="C3" s="507" t="s">
        <v>552</v>
      </c>
      <c r="D3" s="508" t="s">
        <v>531</v>
      </c>
    </row>
    <row r="4" spans="2:6" ht="14.25" customHeight="1">
      <c r="B4" s="1291"/>
      <c r="C4" s="509" t="s">
        <v>294</v>
      </c>
      <c r="D4" s="510" t="s">
        <v>294</v>
      </c>
    </row>
    <row r="5" spans="2:6" ht="18" customHeight="1">
      <c r="B5" s="1092" t="s">
        <v>560</v>
      </c>
      <c r="C5" s="223"/>
      <c r="D5" s="224"/>
    </row>
    <row r="6" spans="2:6" ht="18" customHeight="1">
      <c r="B6" s="1093" t="s">
        <v>553</v>
      </c>
      <c r="C6" s="375">
        <v>2066000</v>
      </c>
      <c r="D6" s="376">
        <v>2066000</v>
      </c>
    </row>
    <row r="7" spans="2:6" ht="18" customHeight="1">
      <c r="B7" s="1094" t="s">
        <v>554</v>
      </c>
      <c r="C7" s="226">
        <v>561000</v>
      </c>
      <c r="D7" s="227">
        <v>561000</v>
      </c>
    </row>
    <row r="8" spans="2:6" ht="18" customHeight="1">
      <c r="B8" s="225" t="s">
        <v>555</v>
      </c>
      <c r="C8" s="226">
        <v>1505000</v>
      </c>
      <c r="D8" s="227">
        <v>1505000</v>
      </c>
    </row>
    <row r="9" spans="2:6" ht="18" customHeight="1">
      <c r="B9" s="228" t="s">
        <v>317</v>
      </c>
      <c r="C9" s="229"/>
      <c r="D9" s="230"/>
      <c r="E9" s="6"/>
    </row>
    <row r="10" spans="2:6" ht="18" customHeight="1">
      <c r="B10" s="1093" t="s">
        <v>556</v>
      </c>
      <c r="C10" s="375">
        <v>871068927</v>
      </c>
      <c r="D10" s="376">
        <v>942471478</v>
      </c>
    </row>
    <row r="11" spans="2:6" ht="18" customHeight="1">
      <c r="B11" s="1094" t="s">
        <v>557</v>
      </c>
      <c r="C11" s="226">
        <v>117126310</v>
      </c>
      <c r="D11" s="227">
        <v>117350608</v>
      </c>
      <c r="E11" s="84"/>
    </row>
    <row r="12" spans="2:6" ht="18" customHeight="1">
      <c r="B12" s="1094" t="s">
        <v>558</v>
      </c>
      <c r="C12" s="825">
        <v>561767146</v>
      </c>
      <c r="D12" s="826">
        <v>632945399</v>
      </c>
      <c r="E12" s="84"/>
      <c r="F12" s="824"/>
    </row>
    <row r="13" spans="2:6" ht="18" customHeight="1" thickBot="1">
      <c r="B13" s="1095" t="s">
        <v>559</v>
      </c>
      <c r="C13" s="231">
        <v>192175471</v>
      </c>
      <c r="D13" s="572">
        <v>192175471</v>
      </c>
      <c r="E13" s="84"/>
      <c r="F13" s="84"/>
    </row>
    <row r="14" spans="2:6" ht="18" hidden="1" customHeight="1" thickBot="1">
      <c r="B14" s="232"/>
      <c r="C14" s="233"/>
      <c r="D14" s="233"/>
    </row>
    <row r="15" spans="2:6" ht="18" hidden="1" customHeight="1" thickBot="1">
      <c r="B15" s="234" t="s">
        <v>73</v>
      </c>
      <c r="C15" s="235" t="e">
        <v>#REF!</v>
      </c>
      <c r="D15" s="235" t="e">
        <v>#REF!</v>
      </c>
      <c r="E15" s="6"/>
    </row>
    <row r="16" spans="2:6" ht="18" hidden="1" customHeight="1" thickBot="1">
      <c r="B16" s="236" t="s">
        <v>72</v>
      </c>
      <c r="C16" s="237" t="e">
        <v>#REF!</v>
      </c>
      <c r="D16" s="237" t="e">
        <v>#REF!</v>
      </c>
      <c r="E16" s="6"/>
    </row>
    <row r="18" ht="19.5" customHeight="1"/>
    <row r="19" s="86" customFormat="1" ht="15" customHeight="1"/>
    <row r="20" s="86" customFormat="1" ht="15" customHeight="1"/>
    <row r="21" ht="22.5" customHeight="1"/>
  </sheetData>
  <mergeCells count="2">
    <mergeCell ref="B2:B4"/>
    <mergeCell ref="C2:D2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9"/>
  <sheetViews>
    <sheetView showGridLines="0" topLeftCell="A7" zoomScale="120" zoomScaleNormal="120" workbookViewId="0">
      <selection activeCell="O11" sqref="O11"/>
    </sheetView>
  </sheetViews>
  <sheetFormatPr baseColWidth="10" defaultRowHeight="11.25"/>
  <cols>
    <col min="1" max="1" width="11.42578125" style="95"/>
    <col min="2" max="2" width="8.42578125" style="95" customWidth="1"/>
    <col min="3" max="3" width="5.85546875" style="95" customWidth="1"/>
    <col min="4" max="4" width="7.7109375" style="95" customWidth="1"/>
    <col min="5" max="5" width="8.28515625" style="95" customWidth="1"/>
    <col min="6" max="6" width="8.42578125" style="95" customWidth="1"/>
    <col min="7" max="7" width="6.140625" style="95" customWidth="1"/>
    <col min="8" max="8" width="6.42578125" style="95" bestFit="1" customWidth="1"/>
    <col min="9" max="9" width="7.5703125" style="95" customWidth="1"/>
    <col min="10" max="10" width="10.42578125" style="95" customWidth="1"/>
    <col min="11" max="11" width="7.7109375" style="95" customWidth="1"/>
    <col min="12" max="12" width="8.140625" style="95" customWidth="1"/>
    <col min="13" max="13" width="7.85546875" style="95" customWidth="1"/>
    <col min="14" max="16384" width="11.42578125" style="95"/>
  </cols>
  <sheetData>
    <row r="1" spans="2:13">
      <c r="B1" s="1294" t="s">
        <v>561</v>
      </c>
      <c r="C1" s="1294"/>
      <c r="D1" s="1294"/>
      <c r="E1" s="1294"/>
      <c r="F1" s="1294"/>
      <c r="G1" s="1294"/>
      <c r="H1" s="1294"/>
      <c r="I1" s="1294"/>
      <c r="J1" s="11"/>
      <c r="K1" s="11"/>
      <c r="L1" s="11"/>
      <c r="M1" s="11"/>
    </row>
    <row r="2" spans="2:13" ht="12" thickBot="1">
      <c r="B2" s="10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spans="2:13" ht="27" customHeight="1">
      <c r="B3" s="1301" t="s">
        <v>562</v>
      </c>
      <c r="C3" s="1304" t="s">
        <v>563</v>
      </c>
      <c r="D3" s="1307" t="s">
        <v>57</v>
      </c>
      <c r="E3" s="1307" t="s">
        <v>571</v>
      </c>
      <c r="F3" s="1307"/>
      <c r="G3" s="1309" t="s">
        <v>564</v>
      </c>
      <c r="H3" s="1295" t="s">
        <v>565</v>
      </c>
      <c r="I3" s="1295" t="s">
        <v>566</v>
      </c>
      <c r="J3" s="1295" t="s">
        <v>567</v>
      </c>
      <c r="K3" s="1295" t="s">
        <v>568</v>
      </c>
      <c r="L3" s="1295" t="s">
        <v>569</v>
      </c>
      <c r="M3" s="1298" t="s">
        <v>570</v>
      </c>
    </row>
    <row r="4" spans="2:13" ht="24.75" customHeight="1">
      <c r="B4" s="1302"/>
      <c r="C4" s="1305"/>
      <c r="D4" s="1308"/>
      <c r="E4" s="546">
        <v>42916</v>
      </c>
      <c r="F4" s="547">
        <v>42735</v>
      </c>
      <c r="G4" s="1310"/>
      <c r="H4" s="1296"/>
      <c r="I4" s="1296"/>
      <c r="J4" s="1296"/>
      <c r="K4" s="1296"/>
      <c r="L4" s="1296"/>
      <c r="M4" s="1299"/>
    </row>
    <row r="5" spans="2:13" ht="17.25" customHeight="1">
      <c r="B5" s="1303"/>
      <c r="C5" s="1306"/>
      <c r="D5" s="548">
        <v>42916</v>
      </c>
      <c r="E5" s="549" t="s">
        <v>294</v>
      </c>
      <c r="F5" s="549" t="s">
        <v>294</v>
      </c>
      <c r="G5" s="1311"/>
      <c r="H5" s="1297"/>
      <c r="I5" s="1297"/>
      <c r="J5" s="1297"/>
      <c r="K5" s="1297"/>
      <c r="L5" s="1297"/>
      <c r="M5" s="1300"/>
    </row>
    <row r="6" spans="2:13" ht="27.75" customHeight="1">
      <c r="B6" s="550" t="s">
        <v>58</v>
      </c>
      <c r="C6" s="551" t="s">
        <v>59</v>
      </c>
      <c r="D6" s="552">
        <v>699503</v>
      </c>
      <c r="E6" s="552">
        <v>19025119</v>
      </c>
      <c r="F6" s="552">
        <v>18299860</v>
      </c>
      <c r="G6" s="553">
        <v>3.9728881615980566E-2</v>
      </c>
      <c r="H6" s="553">
        <v>3.8482797528640075E-2</v>
      </c>
      <c r="I6" s="551" t="s">
        <v>14</v>
      </c>
      <c r="J6" s="554" t="s">
        <v>9</v>
      </c>
      <c r="K6" s="555" t="s">
        <v>17</v>
      </c>
      <c r="L6" s="556" t="s">
        <v>572</v>
      </c>
      <c r="M6" s="557" t="s">
        <v>60</v>
      </c>
    </row>
    <row r="7" spans="2:13" ht="27.75" customHeight="1">
      <c r="B7" s="550" t="s">
        <v>58</v>
      </c>
      <c r="C7" s="551" t="s">
        <v>59</v>
      </c>
      <c r="D7" s="552">
        <v>138823</v>
      </c>
      <c r="E7" s="552">
        <v>3798222</v>
      </c>
      <c r="F7" s="552">
        <v>6983609</v>
      </c>
      <c r="G7" s="553">
        <v>4.2663515140240749E-2</v>
      </c>
      <c r="H7" s="553">
        <v>4.1741873477109184E-2</v>
      </c>
      <c r="I7" s="551" t="s">
        <v>14</v>
      </c>
      <c r="J7" s="554" t="s">
        <v>61</v>
      </c>
      <c r="K7" s="555" t="s">
        <v>33</v>
      </c>
      <c r="L7" s="556" t="s">
        <v>572</v>
      </c>
      <c r="M7" s="557" t="s">
        <v>60</v>
      </c>
    </row>
    <row r="8" spans="2:13" ht="27.75" customHeight="1">
      <c r="B8" s="733" t="s">
        <v>58</v>
      </c>
      <c r="C8" s="569" t="s">
        <v>59</v>
      </c>
      <c r="D8" s="564">
        <v>58351</v>
      </c>
      <c r="E8" s="564">
        <v>1587142</v>
      </c>
      <c r="F8" s="564">
        <v>1403714</v>
      </c>
      <c r="G8" s="566">
        <v>3.8771839493797249E-2</v>
      </c>
      <c r="H8" s="566">
        <v>3.8130254581985164E-2</v>
      </c>
      <c r="I8" s="569" t="s">
        <v>14</v>
      </c>
      <c r="J8" s="567" t="s">
        <v>7</v>
      </c>
      <c r="K8" s="734" t="s">
        <v>21</v>
      </c>
      <c r="L8" s="568" t="s">
        <v>572</v>
      </c>
      <c r="M8" s="570" t="s">
        <v>60</v>
      </c>
    </row>
    <row r="9" spans="2:13" ht="19.5" customHeight="1" thickBot="1">
      <c r="B9" s="558" t="s">
        <v>2</v>
      </c>
      <c r="C9" s="559"/>
      <c r="D9" s="560">
        <v>896677</v>
      </c>
      <c r="E9" s="560">
        <v>24410483</v>
      </c>
      <c r="F9" s="560">
        <v>26687183</v>
      </c>
      <c r="G9" s="560"/>
      <c r="H9" s="560"/>
      <c r="I9" s="561"/>
      <c r="J9" s="561"/>
      <c r="K9" s="561"/>
      <c r="L9" s="561"/>
      <c r="M9" s="562"/>
    </row>
  </sheetData>
  <mergeCells count="12">
    <mergeCell ref="B1:I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E41"/>
  <sheetViews>
    <sheetView showGridLines="0" workbookViewId="0">
      <selection activeCell="D38" sqref="D38"/>
    </sheetView>
  </sheetViews>
  <sheetFormatPr baseColWidth="10" defaultRowHeight="10.5"/>
  <cols>
    <col min="1" max="1" width="10.42578125" style="51" customWidth="1"/>
    <col min="2" max="2" width="57.42578125" style="52" customWidth="1"/>
    <col min="3" max="3" width="4.7109375" style="52" bestFit="1" customWidth="1"/>
    <col min="4" max="4" width="12.85546875" style="52" customWidth="1"/>
    <col min="5" max="5" width="12.28515625" style="52" bestFit="1" customWidth="1"/>
    <col min="6" max="16384" width="11.42578125" style="51"/>
  </cols>
  <sheetData>
    <row r="1" spans="1:5" s="52" customFormat="1" ht="11.25" thickBot="1">
      <c r="A1" s="51"/>
    </row>
    <row r="2" spans="1:5" s="52" customFormat="1" ht="20.25" customHeight="1">
      <c r="A2" s="53"/>
      <c r="B2" s="1241" t="s">
        <v>315</v>
      </c>
      <c r="C2" s="1246" t="s">
        <v>293</v>
      </c>
      <c r="D2" s="320">
        <v>42916</v>
      </c>
      <c r="E2" s="321">
        <v>42735</v>
      </c>
    </row>
    <row r="3" spans="1:5" s="52" customFormat="1" ht="9.75" customHeight="1">
      <c r="A3" s="51"/>
      <c r="B3" s="1245"/>
      <c r="C3" s="1247"/>
      <c r="D3" s="322" t="s">
        <v>294</v>
      </c>
      <c r="E3" s="323" t="s">
        <v>294</v>
      </c>
    </row>
    <row r="4" spans="1:5" s="52" customFormat="1" ht="18" customHeight="1">
      <c r="A4" s="51"/>
      <c r="B4" s="1024" t="s">
        <v>316</v>
      </c>
      <c r="C4" s="61"/>
      <c r="D4" s="29"/>
      <c r="E4" s="30"/>
    </row>
    <row r="5" spans="1:5" ht="18" customHeight="1">
      <c r="A5" s="57"/>
      <c r="B5" s="1021" t="s">
        <v>317</v>
      </c>
      <c r="C5" s="28">
        <v>8</v>
      </c>
      <c r="D5" s="29">
        <v>46552731</v>
      </c>
      <c r="E5" s="30">
        <v>43629749</v>
      </c>
    </row>
    <row r="6" spans="1:5" ht="18" customHeight="1">
      <c r="A6" s="57"/>
      <c r="B6" s="1021" t="s">
        <v>318</v>
      </c>
      <c r="C6" s="28">
        <v>8</v>
      </c>
      <c r="D6" s="29">
        <v>68667939</v>
      </c>
      <c r="E6" s="30">
        <v>101917169</v>
      </c>
    </row>
    <row r="7" spans="1:5" ht="18" customHeight="1">
      <c r="A7" s="57"/>
      <c r="B7" s="1021" t="s">
        <v>319</v>
      </c>
      <c r="C7" s="28">
        <v>9</v>
      </c>
      <c r="D7" s="29">
        <v>19093950</v>
      </c>
      <c r="E7" s="30">
        <v>38225005</v>
      </c>
    </row>
    <row r="8" spans="1:5" ht="18" customHeight="1">
      <c r="A8" s="57"/>
      <c r="B8" s="1021" t="s">
        <v>320</v>
      </c>
      <c r="C8" s="28">
        <v>15</v>
      </c>
      <c r="D8" s="29">
        <v>2664747</v>
      </c>
      <c r="E8" s="30">
        <v>2628225</v>
      </c>
    </row>
    <row r="9" spans="1:5" ht="18" customHeight="1">
      <c r="A9" s="57"/>
      <c r="B9" s="1021" t="s">
        <v>321</v>
      </c>
      <c r="C9" s="28"/>
      <c r="D9" s="29">
        <v>569777</v>
      </c>
      <c r="E9" s="30">
        <v>2857217</v>
      </c>
    </row>
    <row r="10" spans="1:5" ht="18" customHeight="1">
      <c r="A10" s="57"/>
      <c r="B10" s="1021" t="s">
        <v>322</v>
      </c>
      <c r="C10" s="28">
        <v>19</v>
      </c>
      <c r="D10" s="29">
        <v>2897203</v>
      </c>
      <c r="E10" s="30">
        <v>5378546</v>
      </c>
    </row>
    <row r="11" spans="1:5" ht="18" customHeight="1">
      <c r="A11" s="57"/>
      <c r="B11" s="1021" t="s">
        <v>323</v>
      </c>
      <c r="C11" s="28"/>
      <c r="D11" s="29">
        <v>12516830</v>
      </c>
      <c r="E11" s="30">
        <v>17295140</v>
      </c>
    </row>
    <row r="12" spans="1:5" s="52" customFormat="1" ht="21">
      <c r="A12" s="51"/>
      <c r="B12" s="472" t="s">
        <v>324</v>
      </c>
      <c r="C12" s="423"/>
      <c r="D12" s="324">
        <v>152963177</v>
      </c>
      <c r="E12" s="325">
        <v>211931051</v>
      </c>
    </row>
    <row r="13" spans="1:5" ht="9" customHeight="1">
      <c r="A13" s="57"/>
      <c r="B13" s="27"/>
      <c r="C13" s="28"/>
      <c r="D13" s="29"/>
      <c r="E13" s="30"/>
    </row>
    <row r="14" spans="1:5" s="52" customFormat="1" ht="21" customHeight="1">
      <c r="A14" s="51"/>
      <c r="B14" s="1027" t="s">
        <v>325</v>
      </c>
      <c r="C14" s="469"/>
      <c r="D14" s="324">
        <v>152963177</v>
      </c>
      <c r="E14" s="325">
        <v>211931051</v>
      </c>
    </row>
    <row r="15" spans="1:5" ht="21" customHeight="1">
      <c r="B15" s="54" t="s">
        <v>326</v>
      </c>
      <c r="C15" s="61"/>
      <c r="D15" s="29"/>
      <c r="E15" s="30"/>
    </row>
    <row r="16" spans="1:5" ht="18" customHeight="1">
      <c r="A16" s="57"/>
      <c r="B16" s="1021" t="s">
        <v>317</v>
      </c>
      <c r="C16" s="28">
        <v>8</v>
      </c>
      <c r="D16" s="29">
        <v>825118598</v>
      </c>
      <c r="E16" s="30">
        <v>808003406</v>
      </c>
    </row>
    <row r="17" spans="1:5" ht="18" customHeight="1">
      <c r="A17" s="57"/>
      <c r="B17" s="1021" t="s">
        <v>327</v>
      </c>
      <c r="C17" s="28">
        <v>8</v>
      </c>
      <c r="D17" s="29">
        <v>976145</v>
      </c>
      <c r="E17" s="30">
        <v>949408</v>
      </c>
    </row>
    <row r="18" spans="1:5" ht="18" customHeight="1">
      <c r="B18" s="1021" t="s">
        <v>320</v>
      </c>
      <c r="C18" s="28">
        <v>15</v>
      </c>
      <c r="D18" s="29">
        <v>1294150</v>
      </c>
      <c r="E18" s="30">
        <v>1277574</v>
      </c>
    </row>
    <row r="19" spans="1:5" ht="18" customHeight="1">
      <c r="B19" s="1021" t="s">
        <v>328</v>
      </c>
      <c r="C19" s="28">
        <v>23</v>
      </c>
      <c r="D19" s="29">
        <v>37437466</v>
      </c>
      <c r="E19" s="30">
        <v>38150441</v>
      </c>
    </row>
    <row r="20" spans="1:5" ht="18" customHeight="1">
      <c r="B20" s="1021" t="s">
        <v>322</v>
      </c>
      <c r="C20" s="28">
        <v>19</v>
      </c>
      <c r="D20" s="29">
        <v>16592754</v>
      </c>
      <c r="E20" s="30">
        <v>16032827</v>
      </c>
    </row>
    <row r="21" spans="1:5" ht="18" customHeight="1">
      <c r="B21" s="1021" t="s">
        <v>323</v>
      </c>
      <c r="C21" s="28">
        <v>8</v>
      </c>
      <c r="D21" s="29">
        <v>8408910</v>
      </c>
      <c r="E21" s="30">
        <v>8592004</v>
      </c>
    </row>
    <row r="22" spans="1:5" ht="21" customHeight="1">
      <c r="B22" s="1025" t="s">
        <v>329</v>
      </c>
      <c r="C22" s="469"/>
      <c r="D22" s="324">
        <v>889828023</v>
      </c>
      <c r="E22" s="325">
        <v>873005660</v>
      </c>
    </row>
    <row r="23" spans="1:5" ht="4.5" customHeight="1">
      <c r="B23" s="27"/>
      <c r="C23" s="28"/>
      <c r="D23" s="29"/>
      <c r="E23" s="30"/>
    </row>
    <row r="24" spans="1:5" ht="21" customHeight="1">
      <c r="B24" s="1028" t="s">
        <v>330</v>
      </c>
      <c r="C24" s="469"/>
      <c r="D24" s="324">
        <v>1042791200</v>
      </c>
      <c r="E24" s="325">
        <v>1084936711</v>
      </c>
    </row>
    <row r="25" spans="1:5" ht="21" customHeight="1">
      <c r="B25" s="54" t="s">
        <v>331</v>
      </c>
      <c r="C25" s="41"/>
      <c r="D25" s="710"/>
      <c r="E25" s="711"/>
    </row>
    <row r="26" spans="1:5" ht="18" customHeight="1">
      <c r="B26" s="1021" t="s">
        <v>332</v>
      </c>
      <c r="C26" s="28">
        <v>3</v>
      </c>
      <c r="D26" s="29">
        <v>155567354</v>
      </c>
      <c r="E26" s="30">
        <v>155567354</v>
      </c>
    </row>
    <row r="27" spans="1:5" ht="18" customHeight="1">
      <c r="B27" s="1021" t="s">
        <v>333</v>
      </c>
      <c r="C27" s="28">
        <v>3</v>
      </c>
      <c r="D27" s="29">
        <v>305369012</v>
      </c>
      <c r="E27" s="30">
        <v>320491338</v>
      </c>
    </row>
    <row r="28" spans="1:5" ht="18" customHeight="1">
      <c r="B28" s="27" t="s">
        <v>334</v>
      </c>
      <c r="C28" s="28">
        <v>3</v>
      </c>
      <c r="D28" s="29">
        <v>164064038</v>
      </c>
      <c r="E28" s="30">
        <v>164064038</v>
      </c>
    </row>
    <row r="29" spans="1:5" s="52" customFormat="1" ht="18" customHeight="1">
      <c r="A29" s="51"/>
      <c r="B29" s="1021" t="s">
        <v>335</v>
      </c>
      <c r="C29" s="28">
        <v>3</v>
      </c>
      <c r="D29" s="29">
        <v>-5965550</v>
      </c>
      <c r="E29" s="30">
        <v>-5965550</v>
      </c>
    </row>
    <row r="30" spans="1:5" s="52" customFormat="1" ht="21.75" customHeight="1">
      <c r="A30" s="51"/>
      <c r="B30" s="1029" t="s">
        <v>336</v>
      </c>
      <c r="C30" s="28"/>
      <c r="D30" s="38">
        <v>619034854</v>
      </c>
      <c r="E30" s="39">
        <v>634157180</v>
      </c>
    </row>
    <row r="31" spans="1:5" s="52" customFormat="1" ht="21.75" customHeight="1">
      <c r="A31" s="51"/>
      <c r="B31" s="1030" t="s">
        <v>337</v>
      </c>
      <c r="C31" s="28">
        <v>4</v>
      </c>
      <c r="D31" s="38">
        <v>50415252</v>
      </c>
      <c r="E31" s="39">
        <v>52725245</v>
      </c>
    </row>
    <row r="32" spans="1:5" s="52" customFormat="1" ht="18" customHeight="1">
      <c r="A32" s="51"/>
      <c r="B32" s="1025" t="s">
        <v>338</v>
      </c>
      <c r="C32" s="471"/>
      <c r="D32" s="324">
        <v>669450106</v>
      </c>
      <c r="E32" s="325">
        <v>686882425</v>
      </c>
    </row>
    <row r="33" spans="1:5" ht="11.25" customHeight="1">
      <c r="B33" s="1021"/>
      <c r="C33" s="28"/>
      <c r="D33" s="29"/>
      <c r="E33" s="30"/>
    </row>
    <row r="34" spans="1:5" s="52" customFormat="1" ht="20.25" customHeight="1" thickBot="1">
      <c r="A34" s="51"/>
      <c r="B34" s="1031" t="s">
        <v>339</v>
      </c>
      <c r="C34" s="470"/>
      <c r="D34" s="328">
        <v>1712241306</v>
      </c>
      <c r="E34" s="329">
        <v>1771819136</v>
      </c>
    </row>
    <row r="36" spans="1:5" s="52" customFormat="1" ht="15" customHeight="1">
      <c r="A36" s="51"/>
      <c r="D36" s="62"/>
      <c r="E36" s="62"/>
    </row>
    <row r="37" spans="1:5">
      <c r="D37" s="62"/>
      <c r="E37" s="62"/>
    </row>
    <row r="40" spans="1:5" ht="15" customHeight="1">
      <c r="D40" s="270"/>
    </row>
    <row r="41" spans="1:5" ht="15" customHeight="1"/>
  </sheetData>
  <mergeCells count="2">
    <mergeCell ref="B2:B3"/>
    <mergeCell ref="C2:C3"/>
  </mergeCell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7"/>
  <sheetViews>
    <sheetView showGridLines="0" zoomScale="130" zoomScaleNormal="130" workbookViewId="0">
      <selection activeCell="B3" sqref="B3:M10"/>
    </sheetView>
  </sheetViews>
  <sheetFormatPr baseColWidth="10" defaultRowHeight="11.25"/>
  <cols>
    <col min="1" max="1" width="11.42578125" style="95"/>
    <col min="2" max="2" width="9.28515625" style="95" customWidth="1"/>
    <col min="3" max="3" width="7.140625" style="95" customWidth="1"/>
    <col min="4" max="4" width="8.5703125" style="95" bestFit="1" customWidth="1"/>
    <col min="5" max="6" width="8.140625" style="95" customWidth="1"/>
    <col min="7" max="7" width="8.28515625" style="95" customWidth="1"/>
    <col min="8" max="8" width="5.5703125" style="95" customWidth="1"/>
    <col min="9" max="9" width="5.140625" style="95" customWidth="1"/>
    <col min="10" max="10" width="11.42578125" style="95" customWidth="1"/>
    <col min="11" max="11" width="8.28515625" style="95" customWidth="1"/>
    <col min="12" max="12" width="8" style="95" customWidth="1"/>
    <col min="13" max="13" width="8" style="95" bestFit="1" customWidth="1"/>
    <col min="14" max="16384" width="11.42578125" style="95"/>
  </cols>
  <sheetData>
    <row r="1" spans="2:13">
      <c r="B1" s="1312" t="s">
        <v>573</v>
      </c>
      <c r="C1" s="1312"/>
      <c r="D1" s="1312"/>
      <c r="E1" s="1312"/>
      <c r="F1" s="1312"/>
      <c r="G1" s="1312"/>
      <c r="H1" s="1312"/>
      <c r="I1" s="1312"/>
      <c r="J1" s="1312"/>
      <c r="K1" s="1312"/>
      <c r="L1" s="1312"/>
      <c r="M1" s="11"/>
    </row>
    <row r="2" spans="2:13" ht="12" thickBot="1">
      <c r="B2" s="10"/>
      <c r="C2" s="11"/>
      <c r="D2" s="11"/>
      <c r="E2" s="11"/>
      <c r="F2" s="12"/>
      <c r="G2" s="11"/>
      <c r="H2" s="11"/>
      <c r="I2" s="11"/>
      <c r="J2" s="11"/>
      <c r="K2" s="11"/>
      <c r="L2" s="11"/>
      <c r="M2" s="11"/>
    </row>
    <row r="3" spans="2:13" ht="21.75" customHeight="1">
      <c r="B3" s="1317" t="s">
        <v>562</v>
      </c>
      <c r="C3" s="1319" t="s">
        <v>563</v>
      </c>
      <c r="D3" s="1321" t="s">
        <v>57</v>
      </c>
      <c r="E3" s="1323" t="s">
        <v>571</v>
      </c>
      <c r="F3" s="1324"/>
      <c r="G3" s="1313" t="s">
        <v>574</v>
      </c>
      <c r="H3" s="1313" t="s">
        <v>564</v>
      </c>
      <c r="I3" s="1313" t="s">
        <v>565</v>
      </c>
      <c r="J3" s="1313" t="s">
        <v>567</v>
      </c>
      <c r="K3" s="1313" t="s">
        <v>568</v>
      </c>
      <c r="L3" s="1313" t="s">
        <v>569</v>
      </c>
      <c r="M3" s="1315" t="s">
        <v>570</v>
      </c>
    </row>
    <row r="4" spans="2:13" ht="18" customHeight="1">
      <c r="B4" s="1318"/>
      <c r="C4" s="1320"/>
      <c r="D4" s="1322"/>
      <c r="E4" s="546">
        <v>42916</v>
      </c>
      <c r="F4" s="547">
        <v>42735</v>
      </c>
      <c r="G4" s="1314"/>
      <c r="H4" s="1314"/>
      <c r="I4" s="1314"/>
      <c r="J4" s="1314"/>
      <c r="K4" s="1314"/>
      <c r="L4" s="1314"/>
      <c r="M4" s="1316"/>
    </row>
    <row r="5" spans="2:13" ht="11.25" customHeight="1">
      <c r="B5" s="1318"/>
      <c r="C5" s="1320"/>
      <c r="D5" s="548">
        <v>42916</v>
      </c>
      <c r="E5" s="549" t="s">
        <v>294</v>
      </c>
      <c r="F5" s="549" t="s">
        <v>294</v>
      </c>
      <c r="G5" s="1314"/>
      <c r="H5" s="1314"/>
      <c r="I5" s="1314"/>
      <c r="J5" s="1314"/>
      <c r="K5" s="1314"/>
      <c r="L5" s="1314"/>
      <c r="M5" s="1316"/>
    </row>
    <row r="6" spans="2:13" ht="24" customHeight="1">
      <c r="B6" s="550" t="s">
        <v>58</v>
      </c>
      <c r="C6" s="551" t="s">
        <v>59</v>
      </c>
      <c r="D6" s="552">
        <v>4409724.7983412016</v>
      </c>
      <c r="E6" s="552">
        <v>118540662</v>
      </c>
      <c r="F6" s="552">
        <v>118691514</v>
      </c>
      <c r="G6" s="563">
        <v>48395</v>
      </c>
      <c r="H6" s="1483">
        <v>3.3799999999999997E-2</v>
      </c>
      <c r="I6" s="1483">
        <v>3.3000000000000002E-2</v>
      </c>
      <c r="J6" s="554" t="s">
        <v>9</v>
      </c>
      <c r="K6" s="555" t="s">
        <v>17</v>
      </c>
      <c r="L6" s="551" t="s">
        <v>572</v>
      </c>
      <c r="M6" s="557" t="s">
        <v>60</v>
      </c>
    </row>
    <row r="7" spans="2:13" ht="24" customHeight="1">
      <c r="B7" s="550" t="s">
        <v>58</v>
      </c>
      <c r="C7" s="551" t="s">
        <v>59</v>
      </c>
      <c r="D7" s="552">
        <v>878198.28809878381</v>
      </c>
      <c r="E7" s="552">
        <v>23612957</v>
      </c>
      <c r="F7" s="552">
        <v>23492843</v>
      </c>
      <c r="G7" s="563">
        <v>48386</v>
      </c>
      <c r="H7" s="1483">
        <v>3.32E-2</v>
      </c>
      <c r="I7" s="1483">
        <v>3.2500000000000001E-2</v>
      </c>
      <c r="J7" s="554" t="s">
        <v>61</v>
      </c>
      <c r="K7" s="555" t="s">
        <v>33</v>
      </c>
      <c r="L7" s="551" t="s">
        <v>572</v>
      </c>
      <c r="M7" s="557" t="s">
        <v>60</v>
      </c>
    </row>
    <row r="8" spans="2:13" ht="24" customHeight="1">
      <c r="B8" s="550" t="s">
        <v>58</v>
      </c>
      <c r="C8" s="551" t="s">
        <v>59</v>
      </c>
      <c r="D8" s="552">
        <v>622190.00378397375</v>
      </c>
      <c r="E8" s="552">
        <v>16787124</v>
      </c>
      <c r="F8" s="552">
        <v>16662840</v>
      </c>
      <c r="G8" s="563">
        <v>48286</v>
      </c>
      <c r="H8" s="1483">
        <v>3.2099999999999997E-2</v>
      </c>
      <c r="I8" s="1483">
        <v>3.1600000000000003E-2</v>
      </c>
      <c r="J8" s="554" t="s">
        <v>7</v>
      </c>
      <c r="K8" s="556" t="s">
        <v>21</v>
      </c>
      <c r="L8" s="551" t="s">
        <v>572</v>
      </c>
      <c r="M8" s="557" t="s">
        <v>60</v>
      </c>
    </row>
    <row r="9" spans="2:13" ht="24" customHeight="1">
      <c r="B9" s="550" t="s">
        <v>58</v>
      </c>
      <c r="C9" s="551" t="s">
        <v>59</v>
      </c>
      <c r="D9" s="564">
        <v>330928.65593000001</v>
      </c>
      <c r="E9" s="564">
        <v>8824245</v>
      </c>
      <c r="F9" s="564">
        <v>8795278</v>
      </c>
      <c r="G9" s="565">
        <v>48232</v>
      </c>
      <c r="H9" s="1483">
        <v>3.5700000000000003E-2</v>
      </c>
      <c r="I9" s="1483">
        <v>3.5700000000000003E-2</v>
      </c>
      <c r="J9" s="567" t="s">
        <v>157</v>
      </c>
      <c r="K9" s="568" t="s">
        <v>62</v>
      </c>
      <c r="L9" s="569" t="s">
        <v>572</v>
      </c>
      <c r="M9" s="570" t="s">
        <v>60</v>
      </c>
    </row>
    <row r="10" spans="2:13" ht="24" customHeight="1" thickBot="1">
      <c r="B10" s="558" t="s">
        <v>2</v>
      </c>
      <c r="C10" s="559"/>
      <c r="D10" s="560">
        <v>6241041.74615396</v>
      </c>
      <c r="E10" s="560">
        <v>167764988</v>
      </c>
      <c r="F10" s="560">
        <v>167642475</v>
      </c>
      <c r="G10" s="560"/>
      <c r="H10" s="560"/>
      <c r="I10" s="560"/>
      <c r="J10" s="560"/>
      <c r="K10" s="560"/>
      <c r="L10" s="560"/>
      <c r="M10" s="571"/>
    </row>
    <row r="12" spans="2:13">
      <c r="D12" s="106"/>
      <c r="E12" s="106"/>
    </row>
    <row r="13" spans="2:13">
      <c r="D13" s="106"/>
      <c r="E13" s="106"/>
      <c r="F13" s="106"/>
    </row>
    <row r="14" spans="2:13">
      <c r="D14" s="106"/>
      <c r="E14" s="106"/>
      <c r="F14" s="106"/>
    </row>
    <row r="15" spans="2:13">
      <c r="D15" s="106"/>
      <c r="E15" s="106"/>
      <c r="F15" s="106"/>
    </row>
    <row r="16" spans="2:13">
      <c r="D16" s="106"/>
      <c r="E16" s="106"/>
      <c r="F16" s="106"/>
    </row>
    <row r="17" spans="4:5">
      <c r="D17" s="106"/>
      <c r="E17" s="106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B1:O38"/>
  <sheetViews>
    <sheetView showGridLines="0" topLeftCell="A16" zoomScaleNormal="100" workbookViewId="0">
      <selection activeCell="O39" sqref="O39"/>
    </sheetView>
  </sheetViews>
  <sheetFormatPr baseColWidth="10" defaultRowHeight="9"/>
  <cols>
    <col min="1" max="1" width="11.42578125" style="248"/>
    <col min="2" max="2" width="17.28515625" style="248" customWidth="1"/>
    <col min="3" max="3" width="9.140625" style="249" hidden="1" customWidth="1"/>
    <col min="4" max="4" width="9.28515625" style="249" customWidth="1"/>
    <col min="5" max="10" width="9.140625" style="249" customWidth="1"/>
    <col min="11" max="11" width="9.42578125" style="249" bestFit="1" customWidth="1"/>
    <col min="12" max="12" width="4.42578125" style="248" bestFit="1" customWidth="1"/>
    <col min="13" max="13" width="7.5703125" style="248" customWidth="1"/>
    <col min="14" max="18" width="11.42578125" style="248" customWidth="1"/>
    <col min="19" max="16384" width="11.42578125" style="248"/>
  </cols>
  <sheetData>
    <row r="1" spans="2:15" ht="9.75" thickBot="1"/>
    <row r="2" spans="2:15" ht="18" customHeight="1">
      <c r="B2" s="1096" t="s">
        <v>575</v>
      </c>
      <c r="C2" s="250" t="s">
        <v>17</v>
      </c>
      <c r="D2" s="250" t="s">
        <v>17</v>
      </c>
      <c r="E2" s="250" t="s">
        <v>17</v>
      </c>
      <c r="F2" s="250" t="s">
        <v>20</v>
      </c>
      <c r="G2" s="250" t="s">
        <v>62</v>
      </c>
      <c r="H2" s="250" t="s">
        <v>62</v>
      </c>
      <c r="I2" s="250" t="s">
        <v>62</v>
      </c>
      <c r="J2" s="973" t="s">
        <v>62</v>
      </c>
      <c r="K2" s="879"/>
    </row>
    <row r="3" spans="2:15" ht="27">
      <c r="B3" s="1097" t="s">
        <v>576</v>
      </c>
      <c r="C3" s="476" t="s">
        <v>9</v>
      </c>
      <c r="D3" s="476" t="s">
        <v>9</v>
      </c>
      <c r="E3" s="476" t="s">
        <v>9</v>
      </c>
      <c r="F3" s="476" t="s">
        <v>8</v>
      </c>
      <c r="G3" s="476" t="s">
        <v>6</v>
      </c>
      <c r="H3" s="476" t="s">
        <v>6</v>
      </c>
      <c r="I3" s="476" t="s">
        <v>6</v>
      </c>
      <c r="J3" s="974" t="s">
        <v>6</v>
      </c>
      <c r="K3" s="879"/>
    </row>
    <row r="4" spans="2:15" ht="18" customHeight="1">
      <c r="B4" s="1098" t="s">
        <v>577</v>
      </c>
      <c r="C4" s="251" t="s">
        <v>14</v>
      </c>
      <c r="D4" s="251" t="s">
        <v>14</v>
      </c>
      <c r="E4" s="251" t="s">
        <v>14</v>
      </c>
      <c r="F4" s="251" t="s">
        <v>14</v>
      </c>
      <c r="G4" s="251" t="s">
        <v>14</v>
      </c>
      <c r="H4" s="251" t="s">
        <v>14</v>
      </c>
      <c r="I4" s="251" t="s">
        <v>14</v>
      </c>
      <c r="J4" s="975" t="s">
        <v>14</v>
      </c>
      <c r="K4" s="879"/>
    </row>
    <row r="5" spans="2:15" ht="18" customHeight="1">
      <c r="B5" s="461" t="s">
        <v>578</v>
      </c>
      <c r="C5" s="251" t="s">
        <v>215</v>
      </c>
      <c r="D5" s="251" t="s">
        <v>216</v>
      </c>
      <c r="E5" s="251" t="s">
        <v>217</v>
      </c>
      <c r="F5" s="251" t="s">
        <v>215</v>
      </c>
      <c r="G5" s="251" t="s">
        <v>218</v>
      </c>
      <c r="H5" s="251" t="s">
        <v>218</v>
      </c>
      <c r="I5" s="251" t="s">
        <v>217</v>
      </c>
      <c r="J5" s="975" t="s">
        <v>264</v>
      </c>
      <c r="K5" s="879"/>
    </row>
    <row r="6" spans="2:15" ht="24" customHeight="1">
      <c r="B6" s="461" t="s">
        <v>579</v>
      </c>
      <c r="C6" s="476" t="s">
        <v>63</v>
      </c>
      <c r="D6" s="476" t="s">
        <v>65</v>
      </c>
      <c r="E6" s="476" t="s">
        <v>137</v>
      </c>
      <c r="F6" s="476" t="s">
        <v>63</v>
      </c>
      <c r="G6" s="476" t="s">
        <v>65</v>
      </c>
      <c r="H6" s="476" t="s">
        <v>65</v>
      </c>
      <c r="I6" s="476" t="s">
        <v>137</v>
      </c>
      <c r="J6" s="974" t="s">
        <v>265</v>
      </c>
      <c r="K6" s="879"/>
    </row>
    <row r="7" spans="2:15" ht="18" customHeight="1">
      <c r="B7" s="1098" t="s">
        <v>580</v>
      </c>
      <c r="C7" s="251" t="s">
        <v>55</v>
      </c>
      <c r="D7" s="251" t="s">
        <v>55</v>
      </c>
      <c r="E7" s="251" t="s">
        <v>55</v>
      </c>
      <c r="F7" s="251" t="s">
        <v>55</v>
      </c>
      <c r="G7" s="251" t="s">
        <v>55</v>
      </c>
      <c r="H7" s="251" t="s">
        <v>55</v>
      </c>
      <c r="I7" s="251" t="s">
        <v>55</v>
      </c>
      <c r="J7" s="975" t="s">
        <v>55</v>
      </c>
      <c r="K7" s="879"/>
    </row>
    <row r="8" spans="2:15" ht="24" customHeight="1">
      <c r="B8" s="1098" t="s">
        <v>581</v>
      </c>
      <c r="C8" s="476" t="s">
        <v>64</v>
      </c>
      <c r="D8" s="476" t="s">
        <v>584</v>
      </c>
      <c r="E8" s="476" t="s">
        <v>572</v>
      </c>
      <c r="F8" s="476" t="s">
        <v>572</v>
      </c>
      <c r="G8" s="476" t="s">
        <v>572</v>
      </c>
      <c r="H8" s="476" t="s">
        <v>572</v>
      </c>
      <c r="I8" s="476" t="s">
        <v>572</v>
      </c>
      <c r="J8" s="976" t="s">
        <v>572</v>
      </c>
      <c r="K8" s="879"/>
    </row>
    <row r="9" spans="2:15" ht="18" customHeight="1">
      <c r="B9" s="1098" t="s">
        <v>582</v>
      </c>
      <c r="C9" s="252">
        <v>4.41E-2</v>
      </c>
      <c r="D9" s="252">
        <v>4.4400000000000002E-2</v>
      </c>
      <c r="E9" s="252">
        <v>4.3200000000000002E-2</v>
      </c>
      <c r="F9" s="252">
        <v>4.41E-2</v>
      </c>
      <c r="G9" s="252">
        <v>3.4599999999999999E-2</v>
      </c>
      <c r="H9" s="965">
        <v>3.6691999999999995E-2</v>
      </c>
      <c r="I9" s="966">
        <v>3.5900000000000001E-2</v>
      </c>
      <c r="J9" s="977">
        <v>3.4299999999999997E-2</v>
      </c>
      <c r="K9" s="879"/>
    </row>
    <row r="10" spans="2:15" ht="18" customHeight="1" thickBot="1">
      <c r="B10" s="1098" t="s">
        <v>583</v>
      </c>
      <c r="C10" s="252">
        <v>4.41E-2</v>
      </c>
      <c r="D10" s="979">
        <v>4.4400000000000002E-2</v>
      </c>
      <c r="E10" s="979">
        <v>4.3200000000000002E-2</v>
      </c>
      <c r="F10" s="979">
        <v>4.41E-2</v>
      </c>
      <c r="G10" s="979">
        <v>3.4599999999999999E-2</v>
      </c>
      <c r="H10" s="980">
        <v>3.6691999999999995E-2</v>
      </c>
      <c r="I10" s="967">
        <v>3.5900000000000001E-2</v>
      </c>
      <c r="J10" s="978">
        <v>3.4299999999999997E-2</v>
      </c>
      <c r="K10" s="880"/>
      <c r="O10" s="249"/>
    </row>
    <row r="11" spans="2:15" ht="18" customHeight="1">
      <c r="B11" s="1325" t="s">
        <v>585</v>
      </c>
      <c r="C11" s="1326"/>
      <c r="D11" s="1326"/>
      <c r="E11" s="1326"/>
      <c r="F11" s="1326"/>
      <c r="G11" s="1326"/>
      <c r="H11" s="1326"/>
      <c r="I11" s="1326"/>
      <c r="J11" s="1326"/>
      <c r="K11" s="1327"/>
    </row>
    <row r="12" spans="2:15" s="253" customFormat="1" ht="18" customHeight="1">
      <c r="B12" s="1099" t="s">
        <v>586</v>
      </c>
      <c r="C12" s="462">
        <v>0</v>
      </c>
      <c r="D12" s="462">
        <v>2960831</v>
      </c>
      <c r="E12" s="462">
        <v>4767533</v>
      </c>
      <c r="F12" s="462">
        <v>265689</v>
      </c>
      <c r="G12" s="462">
        <v>17300</v>
      </c>
      <c r="H12" s="462">
        <v>29149.755555555552</v>
      </c>
      <c r="I12" s="462">
        <v>44875</v>
      </c>
      <c r="J12" s="462">
        <v>21723.333333333332</v>
      </c>
      <c r="K12" s="463">
        <v>8107101.0888888882</v>
      </c>
    </row>
    <row r="13" spans="2:15" ht="18" customHeight="1">
      <c r="B13" s="1100" t="s">
        <v>587</v>
      </c>
      <c r="C13" s="254"/>
      <c r="D13" s="254">
        <v>2960831</v>
      </c>
      <c r="E13" s="254">
        <v>4767533</v>
      </c>
      <c r="F13" s="254">
        <v>265689</v>
      </c>
      <c r="G13" s="804">
        <v>17300</v>
      </c>
      <c r="H13" s="804">
        <v>29149.755555555552</v>
      </c>
      <c r="I13" s="804">
        <v>44875</v>
      </c>
      <c r="J13" s="804">
        <v>21723.333333333332</v>
      </c>
      <c r="K13" s="463">
        <v>8107101.0888888882</v>
      </c>
    </row>
    <row r="14" spans="2:15" ht="18" hidden="1" customHeight="1">
      <c r="B14" s="1100" t="s">
        <v>588</v>
      </c>
      <c r="C14" s="254"/>
      <c r="D14" s="254"/>
      <c r="E14" s="254"/>
      <c r="F14" s="254"/>
      <c r="G14" s="254"/>
      <c r="H14" s="254"/>
      <c r="I14" s="254"/>
      <c r="J14" s="254"/>
      <c r="K14" s="463">
        <v>0</v>
      </c>
    </row>
    <row r="15" spans="2:15" s="253" customFormat="1" ht="18" customHeight="1">
      <c r="B15" s="1101" t="s">
        <v>589</v>
      </c>
      <c r="C15" s="462">
        <v>0</v>
      </c>
      <c r="D15" s="462">
        <v>20089002</v>
      </c>
      <c r="E15" s="462">
        <v>19270304</v>
      </c>
      <c r="F15" s="462">
        <v>20000000</v>
      </c>
      <c r="G15" s="462">
        <v>4000000</v>
      </c>
      <c r="H15" s="462">
        <v>6500000</v>
      </c>
      <c r="I15" s="462">
        <v>9000000</v>
      </c>
      <c r="J15" s="462">
        <v>6000000</v>
      </c>
      <c r="K15" s="463">
        <v>84859306</v>
      </c>
    </row>
    <row r="16" spans="2:15" ht="18" customHeight="1">
      <c r="B16" s="1102" t="s">
        <v>590</v>
      </c>
      <c r="C16" s="254"/>
      <c r="D16" s="254">
        <v>6283344</v>
      </c>
      <c r="E16" s="254">
        <v>0</v>
      </c>
      <c r="F16" s="254">
        <v>20000000</v>
      </c>
      <c r="G16" s="254">
        <v>0</v>
      </c>
      <c r="H16" s="254">
        <v>0</v>
      </c>
      <c r="I16" s="254">
        <v>0</v>
      </c>
      <c r="J16" s="254">
        <v>0</v>
      </c>
      <c r="K16" s="463">
        <v>26283344</v>
      </c>
    </row>
    <row r="17" spans="2:14" ht="18" customHeight="1">
      <c r="B17" s="1102" t="s">
        <v>591</v>
      </c>
      <c r="C17" s="254"/>
      <c r="D17" s="254">
        <v>13805658</v>
      </c>
      <c r="E17" s="254">
        <v>19270304</v>
      </c>
      <c r="F17" s="254">
        <v>0</v>
      </c>
      <c r="G17" s="804">
        <v>4000000</v>
      </c>
      <c r="H17" s="804">
        <v>6500000</v>
      </c>
      <c r="I17" s="804">
        <v>9000000</v>
      </c>
      <c r="J17" s="804">
        <v>6000000</v>
      </c>
      <c r="K17" s="463">
        <v>58575962</v>
      </c>
    </row>
    <row r="18" spans="2:14" s="253" customFormat="1" ht="18" customHeight="1">
      <c r="B18" s="1103" t="s">
        <v>592</v>
      </c>
      <c r="C18" s="462">
        <v>0</v>
      </c>
      <c r="D18" s="462">
        <v>24159903</v>
      </c>
      <c r="E18" s="462">
        <v>0</v>
      </c>
      <c r="F18" s="462">
        <v>0</v>
      </c>
      <c r="G18" s="462">
        <v>0</v>
      </c>
      <c r="H18" s="462">
        <v>0</v>
      </c>
      <c r="I18" s="462">
        <v>0</v>
      </c>
      <c r="J18" s="462">
        <v>0</v>
      </c>
      <c r="K18" s="463">
        <v>24159903</v>
      </c>
    </row>
    <row r="19" spans="2:14" ht="18" customHeight="1">
      <c r="B19" s="1102" t="s">
        <v>593</v>
      </c>
      <c r="C19" s="254"/>
      <c r="D19" s="254">
        <v>8141799</v>
      </c>
      <c r="E19" s="254">
        <v>0</v>
      </c>
      <c r="F19" s="254">
        <v>0</v>
      </c>
      <c r="G19" s="254">
        <v>0</v>
      </c>
      <c r="H19" s="254">
        <v>0</v>
      </c>
      <c r="I19" s="254">
        <v>0</v>
      </c>
      <c r="J19" s="254">
        <v>0</v>
      </c>
      <c r="K19" s="463">
        <v>8141799</v>
      </c>
      <c r="L19" s="249"/>
    </row>
    <row r="20" spans="2:14" ht="18" customHeight="1">
      <c r="B20" s="1102" t="s">
        <v>594</v>
      </c>
      <c r="C20" s="254"/>
      <c r="D20" s="254">
        <v>16018104</v>
      </c>
      <c r="E20" s="254">
        <v>0</v>
      </c>
      <c r="F20" s="254">
        <v>0</v>
      </c>
      <c r="G20" s="254">
        <v>0</v>
      </c>
      <c r="H20" s="254">
        <v>0</v>
      </c>
      <c r="I20" s="254">
        <v>0</v>
      </c>
      <c r="J20" s="254">
        <v>0</v>
      </c>
      <c r="K20" s="463">
        <v>16018104</v>
      </c>
    </row>
    <row r="21" spans="2:14" s="253" customFormat="1" ht="18" hidden="1" customHeight="1">
      <c r="B21" s="1103" t="s">
        <v>595</v>
      </c>
      <c r="C21" s="462">
        <v>0</v>
      </c>
      <c r="D21" s="462">
        <v>0</v>
      </c>
      <c r="E21" s="462">
        <v>0</v>
      </c>
      <c r="F21" s="462">
        <v>0</v>
      </c>
      <c r="G21" s="462">
        <v>0</v>
      </c>
      <c r="H21" s="462">
        <v>0</v>
      </c>
      <c r="I21" s="462"/>
      <c r="J21" s="462">
        <v>0</v>
      </c>
      <c r="K21" s="462">
        <v>0</v>
      </c>
    </row>
    <row r="22" spans="2:14" ht="18" hidden="1" customHeight="1">
      <c r="B22" s="1102" t="s">
        <v>595</v>
      </c>
      <c r="C22" s="254"/>
      <c r="D22" s="254"/>
      <c r="E22" s="254"/>
      <c r="F22" s="254"/>
      <c r="G22" s="254"/>
      <c r="H22" s="254"/>
      <c r="I22" s="254"/>
      <c r="J22" s="254">
        <v>0</v>
      </c>
      <c r="K22" s="463">
        <v>0</v>
      </c>
    </row>
    <row r="23" spans="2:14" s="253" customFormat="1" ht="18" customHeight="1" thickBot="1">
      <c r="B23" s="460" t="s">
        <v>596</v>
      </c>
      <c r="C23" s="465">
        <v>0</v>
      </c>
      <c r="D23" s="465">
        <v>47209736</v>
      </c>
      <c r="E23" s="465">
        <v>24037837</v>
      </c>
      <c r="F23" s="465">
        <v>20265689</v>
      </c>
      <c r="G23" s="465">
        <v>4017300</v>
      </c>
      <c r="H23" s="465">
        <v>6529149.7555555552</v>
      </c>
      <c r="I23" s="465">
        <v>9044875</v>
      </c>
      <c r="J23" s="465">
        <v>6021723.333333333</v>
      </c>
      <c r="K23" s="466">
        <v>117126310.08888888</v>
      </c>
    </row>
    <row r="24" spans="2:14" ht="18" customHeight="1">
      <c r="B24" s="1328"/>
      <c r="C24" s="1329"/>
      <c r="D24" s="1329"/>
      <c r="E24" s="1329"/>
      <c r="F24" s="1329"/>
      <c r="G24" s="1329"/>
      <c r="H24" s="1329"/>
      <c r="I24" s="1329"/>
      <c r="J24" s="1329"/>
      <c r="K24" s="1330"/>
      <c r="N24" s="249"/>
    </row>
    <row r="25" spans="2:14" ht="18" customHeight="1">
      <c r="B25" s="1331" t="s">
        <v>571</v>
      </c>
      <c r="C25" s="1332"/>
      <c r="D25" s="1332"/>
      <c r="E25" s="1332"/>
      <c r="F25" s="1332"/>
      <c r="G25" s="1332"/>
      <c r="H25" s="1332"/>
      <c r="I25" s="1332"/>
      <c r="J25" s="1332"/>
      <c r="K25" s="1333"/>
    </row>
    <row r="26" spans="2:14" s="253" customFormat="1" ht="18" customHeight="1">
      <c r="B26" s="1098" t="s">
        <v>597</v>
      </c>
      <c r="C26" s="462">
        <v>0</v>
      </c>
      <c r="D26" s="462">
        <v>2960831</v>
      </c>
      <c r="E26" s="462">
        <v>4767533</v>
      </c>
      <c r="F26" s="462">
        <v>265689</v>
      </c>
      <c r="G26" s="462">
        <v>17300</v>
      </c>
      <c r="H26" s="462">
        <v>29149.755555555552</v>
      </c>
      <c r="I26" s="462">
        <v>44875</v>
      </c>
      <c r="J26" s="462">
        <v>21723.333333333332</v>
      </c>
      <c r="K26" s="786">
        <v>8107101.0888888882</v>
      </c>
    </row>
    <row r="27" spans="2:14" ht="18" customHeight="1">
      <c r="B27" s="1104" t="s">
        <v>587</v>
      </c>
      <c r="C27" s="254"/>
      <c r="D27" s="254">
        <v>2960831</v>
      </c>
      <c r="E27" s="254">
        <v>4767533</v>
      </c>
      <c r="F27" s="254">
        <v>265689</v>
      </c>
      <c r="G27" s="254">
        <v>17300</v>
      </c>
      <c r="H27" s="804">
        <v>29149.755555555552</v>
      </c>
      <c r="I27" s="804">
        <v>44875</v>
      </c>
      <c r="J27" s="254">
        <v>21723.333333333332</v>
      </c>
      <c r="K27" s="463">
        <v>8107101.0888888882</v>
      </c>
    </row>
    <row r="28" spans="2:14" ht="18" hidden="1" customHeight="1">
      <c r="B28" s="1104" t="s">
        <v>588</v>
      </c>
      <c r="C28" s="254"/>
      <c r="D28" s="254"/>
      <c r="E28" s="254"/>
      <c r="F28" s="254"/>
      <c r="G28" s="254"/>
      <c r="H28" s="804"/>
      <c r="I28" s="804"/>
      <c r="J28" s="254"/>
      <c r="K28" s="463">
        <v>0</v>
      </c>
    </row>
    <row r="29" spans="2:14" s="253" customFormat="1" ht="18" customHeight="1">
      <c r="B29" s="1098" t="s">
        <v>598</v>
      </c>
      <c r="C29" s="462">
        <v>0</v>
      </c>
      <c r="D29" s="462">
        <v>44248905</v>
      </c>
      <c r="E29" s="462">
        <v>19270304</v>
      </c>
      <c r="F29" s="462">
        <v>20000000</v>
      </c>
      <c r="G29" s="462">
        <v>4000000</v>
      </c>
      <c r="H29" s="462">
        <v>6500000</v>
      </c>
      <c r="I29" s="462">
        <v>9000000</v>
      </c>
      <c r="J29" s="462">
        <v>6000000</v>
      </c>
      <c r="K29" s="786">
        <v>109019209</v>
      </c>
    </row>
    <row r="30" spans="2:14" ht="18" customHeight="1">
      <c r="B30" s="1098" t="s">
        <v>589</v>
      </c>
      <c r="C30" s="464">
        <v>0</v>
      </c>
      <c r="D30" s="464">
        <v>20089002</v>
      </c>
      <c r="E30" s="464">
        <v>19270304</v>
      </c>
      <c r="F30" s="464">
        <v>20000000</v>
      </c>
      <c r="G30" s="464">
        <v>4000000</v>
      </c>
      <c r="H30" s="464">
        <v>6500000</v>
      </c>
      <c r="I30" s="464">
        <v>9000000</v>
      </c>
      <c r="J30" s="464">
        <v>6000000</v>
      </c>
      <c r="K30" s="463">
        <v>84859306</v>
      </c>
    </row>
    <row r="31" spans="2:14" ht="18" customHeight="1">
      <c r="B31" s="1105" t="s">
        <v>590</v>
      </c>
      <c r="C31" s="254">
        <v>0</v>
      </c>
      <c r="D31" s="254">
        <v>6283344</v>
      </c>
      <c r="E31" s="254">
        <v>0</v>
      </c>
      <c r="F31" s="254">
        <v>20000000</v>
      </c>
      <c r="G31" s="254">
        <v>0</v>
      </c>
      <c r="H31" s="254">
        <v>0</v>
      </c>
      <c r="I31" s="254">
        <v>0</v>
      </c>
      <c r="J31" s="254">
        <v>0</v>
      </c>
      <c r="K31" s="463">
        <v>26283344</v>
      </c>
    </row>
    <row r="32" spans="2:14" ht="18" customHeight="1">
      <c r="B32" s="1105" t="s">
        <v>591</v>
      </c>
      <c r="C32" s="254"/>
      <c r="D32" s="254">
        <v>13805658</v>
      </c>
      <c r="E32" s="254">
        <v>19270304</v>
      </c>
      <c r="F32" s="254">
        <v>0</v>
      </c>
      <c r="G32" s="254">
        <v>4000000</v>
      </c>
      <c r="H32" s="254">
        <v>6500000</v>
      </c>
      <c r="I32" s="254">
        <v>9000000</v>
      </c>
      <c r="J32" s="254">
        <v>6000000</v>
      </c>
      <c r="K32" s="463">
        <v>58575962</v>
      </c>
    </row>
    <row r="33" spans="2:11" ht="18" customHeight="1">
      <c r="B33" s="1106" t="s">
        <v>592</v>
      </c>
      <c r="C33" s="462">
        <v>0</v>
      </c>
      <c r="D33" s="462">
        <v>24159903</v>
      </c>
      <c r="E33" s="462">
        <v>0</v>
      </c>
      <c r="F33" s="462">
        <v>0</v>
      </c>
      <c r="G33" s="462">
        <v>0</v>
      </c>
      <c r="H33" s="462">
        <v>0</v>
      </c>
      <c r="I33" s="462">
        <v>0</v>
      </c>
      <c r="J33" s="462">
        <v>0</v>
      </c>
      <c r="K33" s="463">
        <v>24159903</v>
      </c>
    </row>
    <row r="34" spans="2:11" ht="18" customHeight="1">
      <c r="B34" s="1105" t="s">
        <v>593</v>
      </c>
      <c r="C34" s="254"/>
      <c r="D34" s="254">
        <v>8141799</v>
      </c>
      <c r="E34" s="254">
        <v>0</v>
      </c>
      <c r="F34" s="254">
        <v>0</v>
      </c>
      <c r="G34" s="254">
        <v>0</v>
      </c>
      <c r="H34" s="254">
        <v>0</v>
      </c>
      <c r="I34" s="254">
        <v>0</v>
      </c>
      <c r="J34" s="254">
        <v>0</v>
      </c>
      <c r="K34" s="463">
        <v>8141799</v>
      </c>
    </row>
    <row r="35" spans="2:11" ht="18" customHeight="1">
      <c r="B35" s="1105" t="s">
        <v>594</v>
      </c>
      <c r="C35" s="254"/>
      <c r="D35" s="254">
        <v>16018104</v>
      </c>
      <c r="E35" s="254">
        <v>0</v>
      </c>
      <c r="F35" s="254">
        <v>0</v>
      </c>
      <c r="G35" s="254">
        <v>0</v>
      </c>
      <c r="H35" s="254">
        <v>0</v>
      </c>
      <c r="I35" s="254">
        <v>0</v>
      </c>
      <c r="J35" s="254">
        <v>0</v>
      </c>
      <c r="K35" s="463">
        <v>16018104</v>
      </c>
    </row>
    <row r="36" spans="2:11" ht="18" hidden="1" customHeight="1">
      <c r="B36" s="1106" t="s">
        <v>595</v>
      </c>
      <c r="C36" s="462">
        <v>0</v>
      </c>
      <c r="D36" s="462">
        <v>0</v>
      </c>
      <c r="E36" s="462">
        <v>0</v>
      </c>
      <c r="F36" s="462">
        <v>0</v>
      </c>
      <c r="G36" s="462"/>
      <c r="H36" s="462">
        <v>0</v>
      </c>
      <c r="I36" s="462"/>
      <c r="J36" s="462">
        <v>0</v>
      </c>
      <c r="K36" s="462">
        <v>0</v>
      </c>
    </row>
    <row r="37" spans="2:11" ht="18" hidden="1" customHeight="1">
      <c r="B37" s="1105" t="s">
        <v>595</v>
      </c>
      <c r="C37" s="254">
        <v>0</v>
      </c>
      <c r="D37" s="254"/>
      <c r="E37" s="254">
        <v>0</v>
      </c>
      <c r="F37" s="254">
        <v>0</v>
      </c>
      <c r="G37" s="254">
        <v>0</v>
      </c>
      <c r="H37" s="254">
        <v>0</v>
      </c>
      <c r="I37" s="254"/>
      <c r="J37" s="254">
        <v>0</v>
      </c>
      <c r="K37" s="463">
        <v>0</v>
      </c>
    </row>
    <row r="38" spans="2:11" s="253" customFormat="1" ht="18" customHeight="1" thickBot="1">
      <c r="B38" s="1107" t="s">
        <v>599</v>
      </c>
      <c r="C38" s="465">
        <v>0</v>
      </c>
      <c r="D38" s="465">
        <v>47209736</v>
      </c>
      <c r="E38" s="465">
        <v>24037837</v>
      </c>
      <c r="F38" s="465">
        <v>20265689</v>
      </c>
      <c r="G38" s="465">
        <v>4017300</v>
      </c>
      <c r="H38" s="465">
        <v>6529149.7555555552</v>
      </c>
      <c r="I38" s="465">
        <v>9044875</v>
      </c>
      <c r="J38" s="465">
        <v>6021723.333333333</v>
      </c>
      <c r="K38" s="466">
        <v>117126310.08888888</v>
      </c>
    </row>
  </sheetData>
  <mergeCells count="3">
    <mergeCell ref="B11:K11"/>
    <mergeCell ref="B24:K24"/>
    <mergeCell ref="B25:K25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8"/>
  <sheetViews>
    <sheetView showGridLines="0" zoomScaleNormal="100" workbookViewId="0">
      <selection activeCell="P17" sqref="P17"/>
    </sheetView>
  </sheetViews>
  <sheetFormatPr baseColWidth="10" defaultRowHeight="9"/>
  <cols>
    <col min="1" max="1" width="11.42578125" style="248"/>
    <col min="2" max="2" width="17.28515625" style="248" customWidth="1"/>
    <col min="3" max="3" width="9.140625" style="249" hidden="1" customWidth="1"/>
    <col min="4" max="4" width="9.28515625" style="249" customWidth="1"/>
    <col min="5" max="8" width="9.140625" style="249" customWidth="1"/>
    <col min="9" max="9" width="9.140625" style="249" hidden="1" customWidth="1"/>
    <col min="10" max="10" width="9.140625" style="249" customWidth="1"/>
    <col min="11" max="11" width="9.42578125" style="249" bestFit="1" customWidth="1"/>
    <col min="12" max="12" width="4.42578125" style="248" bestFit="1" customWidth="1"/>
    <col min="13" max="16384" width="11.42578125" style="248"/>
  </cols>
  <sheetData>
    <row r="1" spans="2:11" ht="9.75" thickBot="1"/>
    <row r="2" spans="2:11" ht="18" customHeight="1">
      <c r="B2" s="1096" t="s">
        <v>575</v>
      </c>
      <c r="C2" s="250" t="s">
        <v>17</v>
      </c>
      <c r="D2" s="250" t="s">
        <v>17</v>
      </c>
      <c r="E2" s="250" t="s">
        <v>17</v>
      </c>
      <c r="F2" s="250" t="s">
        <v>20</v>
      </c>
      <c r="G2" s="250" t="s">
        <v>214</v>
      </c>
      <c r="H2" s="250" t="s">
        <v>214</v>
      </c>
      <c r="I2" s="250" t="s">
        <v>214</v>
      </c>
      <c r="J2" s="702" t="s">
        <v>214</v>
      </c>
      <c r="K2" s="248"/>
    </row>
    <row r="3" spans="2:11" ht="27">
      <c r="B3" s="1097" t="s">
        <v>576</v>
      </c>
      <c r="C3" s="476" t="s">
        <v>9</v>
      </c>
      <c r="D3" s="476" t="s">
        <v>9</v>
      </c>
      <c r="E3" s="476" t="s">
        <v>9</v>
      </c>
      <c r="F3" s="476" t="s">
        <v>8</v>
      </c>
      <c r="G3" s="476" t="s">
        <v>6</v>
      </c>
      <c r="H3" s="476" t="s">
        <v>6</v>
      </c>
      <c r="I3" s="476" t="s">
        <v>6</v>
      </c>
      <c r="J3" s="703" t="s">
        <v>6</v>
      </c>
      <c r="K3" s="248"/>
    </row>
    <row r="4" spans="2:11" ht="18" customHeight="1">
      <c r="B4" s="1098" t="s">
        <v>577</v>
      </c>
      <c r="C4" s="251" t="s">
        <v>14</v>
      </c>
      <c r="D4" s="251" t="s">
        <v>14</v>
      </c>
      <c r="E4" s="251" t="s">
        <v>14</v>
      </c>
      <c r="F4" s="251" t="s">
        <v>14</v>
      </c>
      <c r="G4" s="251" t="s">
        <v>14</v>
      </c>
      <c r="H4" s="251" t="s">
        <v>14</v>
      </c>
      <c r="I4" s="251" t="s">
        <v>14</v>
      </c>
      <c r="J4" s="704" t="s">
        <v>14</v>
      </c>
      <c r="K4" s="248"/>
    </row>
    <row r="5" spans="2:11" ht="18" customHeight="1">
      <c r="B5" s="461" t="s">
        <v>600</v>
      </c>
      <c r="C5" s="251" t="s">
        <v>215</v>
      </c>
      <c r="D5" s="251" t="s">
        <v>216</v>
      </c>
      <c r="E5" s="251" t="s">
        <v>217</v>
      </c>
      <c r="F5" s="251" t="s">
        <v>215</v>
      </c>
      <c r="G5" s="251" t="s">
        <v>218</v>
      </c>
      <c r="H5" s="251" t="s">
        <v>218</v>
      </c>
      <c r="I5" s="251" t="s">
        <v>218</v>
      </c>
      <c r="J5" s="704" t="s">
        <v>217</v>
      </c>
      <c r="K5" s="248"/>
    </row>
    <row r="6" spans="2:11" ht="24" customHeight="1">
      <c r="B6" s="461" t="s">
        <v>579</v>
      </c>
      <c r="C6" s="476" t="s">
        <v>63</v>
      </c>
      <c r="D6" s="476" t="s">
        <v>65</v>
      </c>
      <c r="E6" s="476" t="s">
        <v>137</v>
      </c>
      <c r="F6" s="476" t="s">
        <v>63</v>
      </c>
      <c r="G6" s="476" t="s">
        <v>65</v>
      </c>
      <c r="H6" s="476" t="s">
        <v>65</v>
      </c>
      <c r="I6" s="476" t="s">
        <v>65</v>
      </c>
      <c r="J6" s="703" t="s">
        <v>248</v>
      </c>
      <c r="K6" s="248"/>
    </row>
    <row r="7" spans="2:11" ht="18" customHeight="1">
      <c r="B7" s="1098" t="s">
        <v>580</v>
      </c>
      <c r="C7" s="251" t="s">
        <v>55</v>
      </c>
      <c r="D7" s="251" t="s">
        <v>55</v>
      </c>
      <c r="E7" s="251" t="s">
        <v>55</v>
      </c>
      <c r="F7" s="251" t="s">
        <v>55</v>
      </c>
      <c r="G7" s="251" t="s">
        <v>55</v>
      </c>
      <c r="H7" s="251" t="s">
        <v>55</v>
      </c>
      <c r="I7" s="251" t="s">
        <v>55</v>
      </c>
      <c r="J7" s="704" t="s">
        <v>55</v>
      </c>
      <c r="K7" s="248"/>
    </row>
    <row r="8" spans="2:11" ht="24" customHeight="1">
      <c r="B8" s="1098" t="s">
        <v>581</v>
      </c>
      <c r="C8" s="476" t="s">
        <v>64</v>
      </c>
      <c r="D8" s="476" t="s">
        <v>584</v>
      </c>
      <c r="E8" s="476" t="s">
        <v>572</v>
      </c>
      <c r="F8" s="476" t="s">
        <v>572</v>
      </c>
      <c r="G8" s="476" t="s">
        <v>572</v>
      </c>
      <c r="H8" s="476" t="s">
        <v>572</v>
      </c>
      <c r="I8" s="476" t="s">
        <v>572</v>
      </c>
      <c r="J8" s="476" t="s">
        <v>572</v>
      </c>
      <c r="K8" s="248"/>
    </row>
    <row r="9" spans="2:11" ht="18" customHeight="1">
      <c r="B9" s="1098" t="s">
        <v>582</v>
      </c>
      <c r="C9" s="772">
        <v>4.41E-2</v>
      </c>
      <c r="D9" s="772">
        <v>4.4400000000000002E-2</v>
      </c>
      <c r="E9" s="772">
        <v>4.3200000000000002E-2</v>
      </c>
      <c r="F9" s="772">
        <v>4.41E-2</v>
      </c>
      <c r="G9" s="772">
        <v>4.4991999999999997E-2</v>
      </c>
      <c r="H9" s="772">
        <v>4.7491999999999999E-2</v>
      </c>
      <c r="I9" s="772">
        <v>4.0300000000000002E-2</v>
      </c>
      <c r="J9" s="872">
        <v>4.3799999999999999E-2</v>
      </c>
      <c r="K9" s="248"/>
    </row>
    <row r="10" spans="2:11" ht="18" customHeight="1" thickBot="1">
      <c r="B10" s="1098" t="s">
        <v>583</v>
      </c>
      <c r="C10" s="772">
        <v>4.41E-2</v>
      </c>
      <c r="D10" s="772">
        <v>4.4400000000000002E-2</v>
      </c>
      <c r="E10" s="772">
        <v>4.3200000000000002E-2</v>
      </c>
      <c r="F10" s="772">
        <v>4.41E-2</v>
      </c>
      <c r="G10" s="772">
        <v>4.4991999999999997E-2</v>
      </c>
      <c r="H10" s="772">
        <v>4.7491999999999999E-2</v>
      </c>
      <c r="I10" s="772">
        <v>4.0300000000000002E-2</v>
      </c>
      <c r="J10" s="872">
        <v>4.3799999999999999E-2</v>
      </c>
      <c r="K10" s="248"/>
    </row>
    <row r="11" spans="2:11" ht="18" customHeight="1">
      <c r="B11" s="1325" t="s">
        <v>585</v>
      </c>
      <c r="C11" s="1326"/>
      <c r="D11" s="1326"/>
      <c r="E11" s="1326"/>
      <c r="F11" s="1326"/>
      <c r="G11" s="1326"/>
      <c r="H11" s="1326"/>
      <c r="I11" s="1326"/>
      <c r="J11" s="1326"/>
      <c r="K11" s="1327"/>
    </row>
    <row r="12" spans="2:11" s="253" customFormat="1" ht="18" customHeight="1">
      <c r="B12" s="1099" t="s">
        <v>586</v>
      </c>
      <c r="C12" s="462">
        <v>0</v>
      </c>
      <c r="D12" s="462">
        <v>905933</v>
      </c>
      <c r="E12" s="462">
        <v>286742</v>
      </c>
      <c r="F12" s="462">
        <v>303800</v>
      </c>
      <c r="G12" s="462">
        <v>21998</v>
      </c>
      <c r="H12" s="462">
        <v>37014.755555555501</v>
      </c>
      <c r="I12" s="462">
        <v>0</v>
      </c>
      <c r="J12" s="462">
        <v>2074790</v>
      </c>
      <c r="K12" s="463">
        <v>3630277.7555555552</v>
      </c>
    </row>
    <row r="13" spans="2:11" ht="18" customHeight="1">
      <c r="B13" s="1100" t="s">
        <v>587</v>
      </c>
      <c r="C13" s="254"/>
      <c r="D13" s="254">
        <v>905933</v>
      </c>
      <c r="E13" s="254">
        <v>286742</v>
      </c>
      <c r="F13" s="254">
        <v>303800</v>
      </c>
      <c r="G13" s="254">
        <v>21998</v>
      </c>
      <c r="H13" s="254">
        <v>37014.755555555501</v>
      </c>
      <c r="I13" s="804"/>
      <c r="J13" s="254">
        <v>2074790</v>
      </c>
      <c r="K13" s="463">
        <v>3630277.7555555552</v>
      </c>
    </row>
    <row r="14" spans="2:11" ht="18" customHeight="1">
      <c r="B14" s="1100" t="s">
        <v>588</v>
      </c>
      <c r="C14" s="254"/>
      <c r="D14" s="254"/>
      <c r="E14" s="254"/>
      <c r="F14" s="254"/>
      <c r="G14" s="254"/>
      <c r="H14" s="254"/>
      <c r="I14" s="254"/>
      <c r="J14" s="254"/>
      <c r="K14" s="463">
        <v>0</v>
      </c>
    </row>
    <row r="15" spans="2:11" s="253" customFormat="1" ht="18" customHeight="1">
      <c r="B15" s="1101" t="s">
        <v>589</v>
      </c>
      <c r="C15" s="462">
        <v>0</v>
      </c>
      <c r="D15" s="462">
        <v>20089003</v>
      </c>
      <c r="E15" s="462">
        <v>0</v>
      </c>
      <c r="F15" s="462">
        <v>20000000</v>
      </c>
      <c r="G15" s="462">
        <v>4000000</v>
      </c>
      <c r="H15" s="462">
        <v>6500000</v>
      </c>
      <c r="I15" s="462">
        <v>0</v>
      </c>
      <c r="J15" s="462">
        <v>0</v>
      </c>
      <c r="K15" s="463">
        <v>50589003</v>
      </c>
    </row>
    <row r="16" spans="2:11" ht="18" customHeight="1">
      <c r="B16" s="1102" t="s">
        <v>590</v>
      </c>
      <c r="C16" s="254"/>
      <c r="D16" s="254">
        <v>6283345</v>
      </c>
      <c r="E16" s="254"/>
      <c r="F16" s="254"/>
      <c r="G16" s="254"/>
      <c r="H16" s="254"/>
      <c r="I16" s="254">
        <v>0</v>
      </c>
      <c r="J16" s="254">
        <v>0</v>
      </c>
      <c r="K16" s="463">
        <v>6283345</v>
      </c>
    </row>
    <row r="17" spans="2:12" ht="18" customHeight="1">
      <c r="B17" s="1102" t="s">
        <v>591</v>
      </c>
      <c r="C17" s="254"/>
      <c r="D17" s="254">
        <v>13805658</v>
      </c>
      <c r="E17" s="254"/>
      <c r="F17" s="254">
        <v>20000000</v>
      </c>
      <c r="G17" s="254">
        <v>4000000</v>
      </c>
      <c r="H17" s="254">
        <v>6500000</v>
      </c>
      <c r="I17" s="254">
        <v>0</v>
      </c>
      <c r="J17" s="254">
        <v>0</v>
      </c>
      <c r="K17" s="463">
        <v>44305658</v>
      </c>
    </row>
    <row r="18" spans="2:12" s="253" customFormat="1" ht="18" customHeight="1">
      <c r="B18" s="1103" t="s">
        <v>592</v>
      </c>
      <c r="C18" s="462">
        <v>0</v>
      </c>
      <c r="D18" s="462">
        <v>24159903</v>
      </c>
      <c r="E18" s="462">
        <v>19270304</v>
      </c>
      <c r="F18" s="462">
        <v>0</v>
      </c>
      <c r="G18" s="462">
        <v>0</v>
      </c>
      <c r="H18" s="462">
        <v>0</v>
      </c>
      <c r="I18" s="462">
        <v>0</v>
      </c>
      <c r="J18" s="462">
        <v>0</v>
      </c>
      <c r="K18" s="463">
        <v>43430207</v>
      </c>
    </row>
    <row r="19" spans="2:12" ht="18" customHeight="1">
      <c r="B19" s="1102" t="s">
        <v>593</v>
      </c>
      <c r="C19" s="254"/>
      <c r="D19" s="254">
        <v>8141799</v>
      </c>
      <c r="E19" s="254">
        <v>19270304</v>
      </c>
      <c r="F19" s="254"/>
      <c r="G19" s="254"/>
      <c r="H19" s="254"/>
      <c r="I19" s="254">
        <v>0</v>
      </c>
      <c r="J19" s="254">
        <v>0</v>
      </c>
      <c r="K19" s="463">
        <v>27412103</v>
      </c>
      <c r="L19" s="249"/>
    </row>
    <row r="20" spans="2:12" ht="18" customHeight="1">
      <c r="B20" s="1102" t="s">
        <v>594</v>
      </c>
      <c r="C20" s="254"/>
      <c r="D20" s="254">
        <v>16018104</v>
      </c>
      <c r="E20" s="254"/>
      <c r="F20" s="254"/>
      <c r="G20" s="254"/>
      <c r="H20" s="254"/>
      <c r="I20" s="254">
        <v>0</v>
      </c>
      <c r="J20" s="254">
        <v>0</v>
      </c>
      <c r="K20" s="463">
        <v>16018104</v>
      </c>
    </row>
    <row r="21" spans="2:12" s="253" customFormat="1" ht="18" hidden="1" customHeight="1">
      <c r="B21" s="1103" t="s">
        <v>595</v>
      </c>
      <c r="C21" s="462">
        <v>0</v>
      </c>
      <c r="D21" s="462">
        <v>0</v>
      </c>
      <c r="E21" s="462">
        <v>0</v>
      </c>
      <c r="F21" s="462">
        <v>0</v>
      </c>
      <c r="G21" s="462">
        <v>0</v>
      </c>
      <c r="H21" s="462">
        <v>0</v>
      </c>
      <c r="I21" s="462">
        <v>0</v>
      </c>
      <c r="J21" s="462">
        <v>0</v>
      </c>
      <c r="K21" s="462">
        <v>0</v>
      </c>
    </row>
    <row r="22" spans="2:12" ht="18" hidden="1" customHeight="1">
      <c r="B22" s="1102" t="s">
        <v>595</v>
      </c>
      <c r="C22" s="254"/>
      <c r="D22" s="254"/>
      <c r="E22" s="254"/>
      <c r="F22" s="254"/>
      <c r="G22" s="254"/>
      <c r="H22" s="254"/>
      <c r="I22" s="254"/>
      <c r="J22" s="254">
        <v>0</v>
      </c>
      <c r="K22" s="463">
        <v>0</v>
      </c>
    </row>
    <row r="23" spans="2:12" s="253" customFormat="1" ht="18" customHeight="1">
      <c r="B23" s="460" t="s">
        <v>596</v>
      </c>
      <c r="C23" s="463">
        <v>0</v>
      </c>
      <c r="D23" s="463">
        <v>45154839</v>
      </c>
      <c r="E23" s="463">
        <v>19557046</v>
      </c>
      <c r="F23" s="463">
        <v>20303800</v>
      </c>
      <c r="G23" s="463">
        <v>4021998</v>
      </c>
      <c r="H23" s="463">
        <v>6537014.7555555552</v>
      </c>
      <c r="I23" s="463">
        <v>0</v>
      </c>
      <c r="J23" s="463">
        <v>2074790</v>
      </c>
      <c r="K23" s="463">
        <v>97649487.755555555</v>
      </c>
    </row>
    <row r="24" spans="2:12" ht="18" customHeight="1">
      <c r="B24" s="1334"/>
      <c r="C24" s="1335"/>
      <c r="D24" s="1335"/>
      <c r="E24" s="1335"/>
      <c r="F24" s="1335"/>
      <c r="G24" s="1335"/>
      <c r="H24" s="1335"/>
      <c r="I24" s="1335"/>
      <c r="J24" s="1335"/>
      <c r="K24" s="1336"/>
    </row>
    <row r="25" spans="2:12" ht="18" customHeight="1">
      <c r="B25" s="1331" t="s">
        <v>571</v>
      </c>
      <c r="C25" s="1332"/>
      <c r="D25" s="1332"/>
      <c r="E25" s="1332"/>
      <c r="F25" s="1332"/>
      <c r="G25" s="1332"/>
      <c r="H25" s="1332"/>
      <c r="I25" s="1332"/>
      <c r="J25" s="1332"/>
      <c r="K25" s="1333"/>
    </row>
    <row r="26" spans="2:12" s="253" customFormat="1" ht="18" customHeight="1">
      <c r="B26" s="1098" t="s">
        <v>597</v>
      </c>
      <c r="C26" s="462">
        <v>0</v>
      </c>
      <c r="D26" s="462">
        <v>905933</v>
      </c>
      <c r="E26" s="462">
        <v>286742</v>
      </c>
      <c r="F26" s="462">
        <v>303800</v>
      </c>
      <c r="G26" s="462">
        <v>21998</v>
      </c>
      <c r="H26" s="462">
        <v>37014.755555555501</v>
      </c>
      <c r="I26" s="462">
        <v>0</v>
      </c>
      <c r="J26" s="462">
        <v>2074790</v>
      </c>
      <c r="K26" s="786">
        <v>3630277.7555555552</v>
      </c>
    </row>
    <row r="27" spans="2:12" ht="18" customHeight="1">
      <c r="B27" s="1104" t="s">
        <v>587</v>
      </c>
      <c r="C27" s="254"/>
      <c r="D27" s="254">
        <v>905933</v>
      </c>
      <c r="E27" s="254">
        <v>286742</v>
      </c>
      <c r="F27" s="254">
        <v>303800</v>
      </c>
      <c r="G27" s="254">
        <v>21998</v>
      </c>
      <c r="H27" s="254">
        <v>37014.755555555501</v>
      </c>
      <c r="I27" s="804"/>
      <c r="J27" s="254">
        <v>2074790</v>
      </c>
      <c r="K27" s="463">
        <v>3630277.7555555552</v>
      </c>
    </row>
    <row r="28" spans="2:12" ht="18" customHeight="1">
      <c r="B28" s="1104" t="s">
        <v>588</v>
      </c>
      <c r="C28" s="254"/>
      <c r="D28" s="254"/>
      <c r="E28" s="254"/>
      <c r="F28" s="254"/>
      <c r="G28" s="254"/>
      <c r="H28" s="254"/>
      <c r="I28" s="804"/>
      <c r="J28" s="254"/>
      <c r="K28" s="463">
        <v>0</v>
      </c>
    </row>
    <row r="29" spans="2:12" s="253" customFormat="1" ht="18" customHeight="1">
      <c r="B29" s="1098" t="s">
        <v>598</v>
      </c>
      <c r="C29" s="462">
        <v>0</v>
      </c>
      <c r="D29" s="462">
        <v>44248905</v>
      </c>
      <c r="E29" s="462">
        <v>19270304</v>
      </c>
      <c r="F29" s="462">
        <v>20000000</v>
      </c>
      <c r="G29" s="462">
        <v>4000000</v>
      </c>
      <c r="H29" s="462">
        <v>6500000</v>
      </c>
      <c r="I29" s="462">
        <v>0</v>
      </c>
      <c r="J29" s="462">
        <v>0</v>
      </c>
      <c r="K29" s="786">
        <v>94019209</v>
      </c>
    </row>
    <row r="30" spans="2:12" ht="18" customHeight="1">
      <c r="B30" s="1098" t="s">
        <v>589</v>
      </c>
      <c r="C30" s="464">
        <v>0</v>
      </c>
      <c r="D30" s="464">
        <v>20089002</v>
      </c>
      <c r="E30" s="464">
        <v>0</v>
      </c>
      <c r="F30" s="464">
        <v>20000000</v>
      </c>
      <c r="G30" s="464">
        <v>4000000</v>
      </c>
      <c r="H30" s="464">
        <v>6500000</v>
      </c>
      <c r="I30" s="464">
        <v>0</v>
      </c>
      <c r="J30" s="464">
        <v>0</v>
      </c>
      <c r="K30" s="463">
        <v>50589002</v>
      </c>
    </row>
    <row r="31" spans="2:12" ht="18" customHeight="1">
      <c r="B31" s="1105" t="s">
        <v>590</v>
      </c>
      <c r="C31" s="254">
        <v>0</v>
      </c>
      <c r="D31" s="254">
        <v>6283344</v>
      </c>
      <c r="E31" s="254"/>
      <c r="F31" s="254"/>
      <c r="G31" s="254"/>
      <c r="H31" s="254"/>
      <c r="I31" s="254">
        <v>0</v>
      </c>
      <c r="J31" s="254">
        <v>0</v>
      </c>
      <c r="K31" s="463">
        <v>6283344</v>
      </c>
    </row>
    <row r="32" spans="2:12" ht="18" customHeight="1">
      <c r="B32" s="1105" t="s">
        <v>591</v>
      </c>
      <c r="C32" s="254"/>
      <c r="D32" s="254">
        <v>13805658</v>
      </c>
      <c r="E32" s="254"/>
      <c r="F32" s="254">
        <v>20000000</v>
      </c>
      <c r="G32" s="254">
        <v>4000000</v>
      </c>
      <c r="H32" s="254">
        <v>6500000</v>
      </c>
      <c r="I32" s="254">
        <v>0</v>
      </c>
      <c r="J32" s="254">
        <v>0</v>
      </c>
      <c r="K32" s="463">
        <v>44305658</v>
      </c>
    </row>
    <row r="33" spans="2:11" ht="18" customHeight="1">
      <c r="B33" s="1106" t="s">
        <v>592</v>
      </c>
      <c r="C33" s="462">
        <v>0</v>
      </c>
      <c r="D33" s="462">
        <v>24159903</v>
      </c>
      <c r="E33" s="462">
        <v>19270304</v>
      </c>
      <c r="F33" s="462">
        <v>0</v>
      </c>
      <c r="G33" s="462"/>
      <c r="H33" s="462"/>
      <c r="I33" s="462">
        <v>0</v>
      </c>
      <c r="J33" s="462">
        <v>0</v>
      </c>
      <c r="K33" s="463">
        <v>43430207</v>
      </c>
    </row>
    <row r="34" spans="2:11" ht="18" customHeight="1">
      <c r="B34" s="1105" t="s">
        <v>593</v>
      </c>
      <c r="C34" s="254"/>
      <c r="D34" s="254">
        <v>8141799</v>
      </c>
      <c r="E34" s="254">
        <v>19270304</v>
      </c>
      <c r="F34" s="254"/>
      <c r="G34" s="254">
        <v>0</v>
      </c>
      <c r="H34" s="254">
        <v>0</v>
      </c>
      <c r="I34" s="254">
        <v>0</v>
      </c>
      <c r="J34" s="254">
        <v>0</v>
      </c>
      <c r="K34" s="463">
        <v>27412103</v>
      </c>
    </row>
    <row r="35" spans="2:11" ht="18" customHeight="1">
      <c r="B35" s="1105" t="s">
        <v>594</v>
      </c>
      <c r="C35" s="254"/>
      <c r="D35" s="254">
        <v>16018104</v>
      </c>
      <c r="E35" s="254"/>
      <c r="F35" s="254"/>
      <c r="G35" s="254">
        <v>0</v>
      </c>
      <c r="H35" s="254">
        <v>0</v>
      </c>
      <c r="I35" s="254">
        <v>0</v>
      </c>
      <c r="J35" s="254">
        <v>0</v>
      </c>
      <c r="K35" s="463">
        <v>16018104</v>
      </c>
    </row>
    <row r="36" spans="2:11" ht="18" hidden="1" customHeight="1">
      <c r="B36" s="1106" t="s">
        <v>595</v>
      </c>
      <c r="C36" s="462">
        <v>0</v>
      </c>
      <c r="D36" s="462">
        <v>0</v>
      </c>
      <c r="E36" s="462">
        <v>0</v>
      </c>
      <c r="F36" s="462">
        <v>0</v>
      </c>
      <c r="G36" s="462"/>
      <c r="H36" s="462"/>
      <c r="I36" s="462">
        <v>0</v>
      </c>
      <c r="J36" s="462">
        <v>0</v>
      </c>
      <c r="K36" s="462">
        <v>0</v>
      </c>
    </row>
    <row r="37" spans="2:11" ht="18" hidden="1" customHeight="1">
      <c r="B37" s="1105" t="s">
        <v>595</v>
      </c>
      <c r="C37" s="254">
        <v>0</v>
      </c>
      <c r="D37" s="254"/>
      <c r="E37" s="254">
        <v>0</v>
      </c>
      <c r="F37" s="254">
        <v>0</v>
      </c>
      <c r="G37" s="254">
        <v>0</v>
      </c>
      <c r="H37" s="254">
        <v>0</v>
      </c>
      <c r="I37" s="254">
        <v>0</v>
      </c>
      <c r="J37" s="254">
        <v>0</v>
      </c>
      <c r="K37" s="463">
        <v>0</v>
      </c>
    </row>
    <row r="38" spans="2:11" s="253" customFormat="1" ht="18" customHeight="1" thickBot="1">
      <c r="B38" s="1107" t="s">
        <v>599</v>
      </c>
      <c r="C38" s="465">
        <v>0</v>
      </c>
      <c r="D38" s="465">
        <v>45154838</v>
      </c>
      <c r="E38" s="465">
        <v>19557046</v>
      </c>
      <c r="F38" s="465">
        <v>20303800</v>
      </c>
      <c r="G38" s="465">
        <v>4021998</v>
      </c>
      <c r="H38" s="465">
        <v>6537014.7555555552</v>
      </c>
      <c r="I38" s="465">
        <v>0</v>
      </c>
      <c r="J38" s="465">
        <v>2074790</v>
      </c>
      <c r="K38" s="466">
        <v>97649486.755555555</v>
      </c>
    </row>
  </sheetData>
  <mergeCells count="3">
    <mergeCell ref="B11:K11"/>
    <mergeCell ref="B24:K24"/>
    <mergeCell ref="B25:K25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38"/>
  <sheetViews>
    <sheetView showGridLines="0" topLeftCell="G22" zoomScale="140" zoomScaleNormal="140" workbookViewId="0">
      <selection activeCell="J41" sqref="J41"/>
    </sheetView>
  </sheetViews>
  <sheetFormatPr baseColWidth="10" defaultRowHeight="9"/>
  <cols>
    <col min="1" max="1" width="8" style="255" customWidth="1"/>
    <col min="2" max="2" width="18.28515625" style="858" customWidth="1"/>
    <col min="3" max="10" width="7.85546875" style="256" bestFit="1" customWidth="1"/>
    <col min="11" max="11" width="7.5703125" style="256" customWidth="1"/>
    <col min="12" max="12" width="7.7109375" style="256" bestFit="1" customWidth="1"/>
    <col min="13" max="14" width="7.7109375" style="256" customWidth="1"/>
    <col min="15" max="15" width="8.85546875" style="256" customWidth="1"/>
    <col min="16" max="16" width="9.42578125" style="256" customWidth="1"/>
    <col min="17" max="16384" width="11.42578125" style="255"/>
  </cols>
  <sheetData>
    <row r="1" spans="2:16" ht="9.75" thickBot="1"/>
    <row r="2" spans="2:16">
      <c r="B2" s="1108" t="s">
        <v>575</v>
      </c>
      <c r="C2" s="479" t="s">
        <v>17</v>
      </c>
      <c r="D2" s="479" t="s">
        <v>17</v>
      </c>
      <c r="E2" s="479" t="s">
        <v>17</v>
      </c>
      <c r="F2" s="479" t="s">
        <v>17</v>
      </c>
      <c r="G2" s="479" t="s">
        <v>17</v>
      </c>
      <c r="H2" s="479" t="s">
        <v>17</v>
      </c>
      <c r="I2" s="479" t="s">
        <v>17</v>
      </c>
      <c r="J2" s="479" t="s">
        <v>17</v>
      </c>
      <c r="K2" s="479" t="s">
        <v>17</v>
      </c>
      <c r="L2" s="479" t="s">
        <v>17</v>
      </c>
      <c r="M2" s="479" t="s">
        <v>17</v>
      </c>
      <c r="N2" s="479" t="s">
        <v>17</v>
      </c>
      <c r="O2" s="479" t="s">
        <v>62</v>
      </c>
      <c r="P2" s="478"/>
    </row>
    <row r="3" spans="2:16" ht="16.5">
      <c r="B3" s="1109" t="s">
        <v>576</v>
      </c>
      <c r="C3" s="479" t="s">
        <v>9</v>
      </c>
      <c r="D3" s="479" t="s">
        <v>9</v>
      </c>
      <c r="E3" s="479" t="s">
        <v>9</v>
      </c>
      <c r="F3" s="479" t="s">
        <v>9</v>
      </c>
      <c r="G3" s="479" t="s">
        <v>9</v>
      </c>
      <c r="H3" s="479" t="s">
        <v>9</v>
      </c>
      <c r="I3" s="479" t="s">
        <v>9</v>
      </c>
      <c r="J3" s="479" t="s">
        <v>9</v>
      </c>
      <c r="K3" s="479" t="s">
        <v>9</v>
      </c>
      <c r="L3" s="479" t="s">
        <v>9</v>
      </c>
      <c r="M3" s="479" t="s">
        <v>9</v>
      </c>
      <c r="N3" s="479" t="s">
        <v>9</v>
      </c>
      <c r="O3" s="479" t="s">
        <v>6</v>
      </c>
      <c r="P3" s="478"/>
    </row>
    <row r="4" spans="2:16">
      <c r="B4" s="1110" t="s">
        <v>577</v>
      </c>
      <c r="C4" s="479" t="s">
        <v>14</v>
      </c>
      <c r="D4" s="479" t="s">
        <v>14</v>
      </c>
      <c r="E4" s="479" t="s">
        <v>14</v>
      </c>
      <c r="F4" s="479" t="s">
        <v>14</v>
      </c>
      <c r="G4" s="479" t="s">
        <v>14</v>
      </c>
      <c r="H4" s="479" t="s">
        <v>14</v>
      </c>
      <c r="I4" s="479" t="s">
        <v>14</v>
      </c>
      <c r="J4" s="479" t="s">
        <v>14</v>
      </c>
      <c r="K4" s="479" t="s">
        <v>14</v>
      </c>
      <c r="L4" s="479" t="s">
        <v>14</v>
      </c>
      <c r="M4" s="479" t="s">
        <v>14</v>
      </c>
      <c r="N4" s="479" t="s">
        <v>14</v>
      </c>
      <c r="O4" s="479" t="s">
        <v>14</v>
      </c>
      <c r="P4" s="478"/>
    </row>
    <row r="5" spans="2:16">
      <c r="B5" s="1110" t="s">
        <v>601</v>
      </c>
      <c r="C5" s="479">
        <v>580</v>
      </c>
      <c r="D5" s="479">
        <v>630</v>
      </c>
      <c r="E5" s="479">
        <v>655</v>
      </c>
      <c r="F5" s="479">
        <v>655</v>
      </c>
      <c r="G5" s="479">
        <v>712</v>
      </c>
      <c r="H5" s="479">
        <v>713</v>
      </c>
      <c r="I5" s="479">
        <v>713</v>
      </c>
      <c r="J5" s="479">
        <v>778</v>
      </c>
      <c r="K5" s="479">
        <v>778</v>
      </c>
      <c r="L5" s="479">
        <v>806</v>
      </c>
      <c r="M5" s="479">
        <v>777</v>
      </c>
      <c r="N5" s="479">
        <v>806</v>
      </c>
      <c r="O5" s="479">
        <v>284</v>
      </c>
      <c r="P5" s="478"/>
    </row>
    <row r="6" spans="2:16">
      <c r="B6" s="1110" t="s">
        <v>142</v>
      </c>
      <c r="C6" s="479" t="s">
        <v>66</v>
      </c>
      <c r="D6" s="479" t="s">
        <v>67</v>
      </c>
      <c r="E6" s="479" t="s">
        <v>68</v>
      </c>
      <c r="F6" s="479" t="s">
        <v>69</v>
      </c>
      <c r="G6" s="479" t="s">
        <v>76</v>
      </c>
      <c r="H6" s="479" t="s">
        <v>77</v>
      </c>
      <c r="I6" s="479" t="s">
        <v>83</v>
      </c>
      <c r="J6" s="479" t="s">
        <v>136</v>
      </c>
      <c r="K6" s="479" t="s">
        <v>138</v>
      </c>
      <c r="L6" s="479" t="s">
        <v>219</v>
      </c>
      <c r="M6" s="479" t="s">
        <v>259</v>
      </c>
      <c r="N6" s="479" t="s">
        <v>260</v>
      </c>
      <c r="O6" s="479" t="s">
        <v>220</v>
      </c>
      <c r="P6" s="478"/>
    </row>
    <row r="7" spans="2:16">
      <c r="B7" s="1110" t="s">
        <v>602</v>
      </c>
      <c r="C7" s="479">
        <v>43435</v>
      </c>
      <c r="D7" s="479">
        <v>47939</v>
      </c>
      <c r="E7" s="479">
        <v>48853</v>
      </c>
      <c r="F7" s="479">
        <v>48366</v>
      </c>
      <c r="G7" s="479">
        <v>43556</v>
      </c>
      <c r="H7" s="479">
        <v>49400</v>
      </c>
      <c r="I7" s="479">
        <v>49766</v>
      </c>
      <c r="J7" s="479">
        <v>50131</v>
      </c>
      <c r="K7" s="479">
        <v>50192</v>
      </c>
      <c r="L7" s="479">
        <v>50437</v>
      </c>
      <c r="M7" s="479">
        <v>44941</v>
      </c>
      <c r="N7" s="479">
        <v>51150</v>
      </c>
      <c r="O7" s="479">
        <v>46905</v>
      </c>
      <c r="P7" s="478"/>
    </row>
    <row r="8" spans="2:16">
      <c r="B8" s="1110" t="s">
        <v>580</v>
      </c>
      <c r="C8" s="479" t="s">
        <v>59</v>
      </c>
      <c r="D8" s="479" t="s">
        <v>59</v>
      </c>
      <c r="E8" s="479" t="s">
        <v>59</v>
      </c>
      <c r="F8" s="479" t="s">
        <v>59</v>
      </c>
      <c r="G8" s="479" t="s">
        <v>59</v>
      </c>
      <c r="H8" s="479" t="s">
        <v>59</v>
      </c>
      <c r="I8" s="479" t="s">
        <v>59</v>
      </c>
      <c r="J8" s="479" t="s">
        <v>59</v>
      </c>
      <c r="K8" s="479" t="s">
        <v>59</v>
      </c>
      <c r="L8" s="479" t="s">
        <v>59</v>
      </c>
      <c r="M8" s="479" t="s">
        <v>59</v>
      </c>
      <c r="N8" s="479" t="s">
        <v>59</v>
      </c>
      <c r="O8" s="479" t="s">
        <v>59</v>
      </c>
      <c r="P8" s="478"/>
    </row>
    <row r="9" spans="2:16">
      <c r="B9" s="1110" t="s">
        <v>603</v>
      </c>
      <c r="C9" s="479" t="s">
        <v>572</v>
      </c>
      <c r="D9" s="479" t="s">
        <v>572</v>
      </c>
      <c r="E9" s="479" t="s">
        <v>572</v>
      </c>
      <c r="F9" s="479" t="s">
        <v>572</v>
      </c>
      <c r="G9" s="479" t="s">
        <v>584</v>
      </c>
      <c r="H9" s="479" t="s">
        <v>572</v>
      </c>
      <c r="I9" s="479" t="s">
        <v>572</v>
      </c>
      <c r="J9" s="479" t="s">
        <v>572</v>
      </c>
      <c r="K9" s="479" t="s">
        <v>572</v>
      </c>
      <c r="L9" s="479" t="s">
        <v>572</v>
      </c>
      <c r="M9" s="479" t="s">
        <v>584</v>
      </c>
      <c r="N9" s="479" t="s">
        <v>584</v>
      </c>
      <c r="O9" s="479" t="s">
        <v>584</v>
      </c>
      <c r="P9" s="478"/>
    </row>
    <row r="10" spans="2:16">
      <c r="B10" s="1110" t="s">
        <v>582</v>
      </c>
      <c r="C10" s="1484">
        <v>4.1599999999999998E-2</v>
      </c>
      <c r="D10" s="1484">
        <v>4.1500000000000002E-2</v>
      </c>
      <c r="E10" s="1484">
        <v>3.8199999999999998E-2</v>
      </c>
      <c r="F10" s="1484">
        <v>3.9399999999999998E-2</v>
      </c>
      <c r="G10" s="1484">
        <v>3.61E-2</v>
      </c>
      <c r="H10" s="1484">
        <v>3.9300000000000002E-2</v>
      </c>
      <c r="I10" s="1484">
        <v>3.8100000000000002E-2</v>
      </c>
      <c r="J10" s="1484">
        <v>3.5000000000000003E-2</v>
      </c>
      <c r="K10" s="1484">
        <v>3.1800000000000002E-2</v>
      </c>
      <c r="L10" s="1484">
        <v>3.2300000000000002E-2</v>
      </c>
      <c r="M10" s="1484">
        <v>2.1499999999999998E-2</v>
      </c>
      <c r="N10" s="1484">
        <v>3.2899999999999999E-2</v>
      </c>
      <c r="O10" s="1484">
        <v>6.6299999999999998E-2</v>
      </c>
      <c r="P10" s="478"/>
    </row>
    <row r="11" spans="2:16">
      <c r="B11" s="1110" t="s">
        <v>583</v>
      </c>
      <c r="C11" s="1484">
        <v>0.04</v>
      </c>
      <c r="D11" s="1484">
        <v>4.2000000000000003E-2</v>
      </c>
      <c r="E11" s="1484">
        <v>3.8600000000000002E-2</v>
      </c>
      <c r="F11" s="1484">
        <v>0.04</v>
      </c>
      <c r="G11" s="1484">
        <v>3.3000000000000002E-2</v>
      </c>
      <c r="H11" s="1484">
        <v>3.9E-2</v>
      </c>
      <c r="I11" s="1484">
        <v>3.7999999999999999E-2</v>
      </c>
      <c r="J11" s="1484">
        <v>3.5000000000000003E-2</v>
      </c>
      <c r="K11" s="1484">
        <v>3.3000000000000002E-2</v>
      </c>
      <c r="L11" s="1484">
        <v>0.03</v>
      </c>
      <c r="M11" s="1484">
        <v>2.4E-2</v>
      </c>
      <c r="N11" s="1484">
        <v>3.2000000000000001E-2</v>
      </c>
      <c r="O11" s="1484">
        <v>0.06</v>
      </c>
      <c r="P11" s="478"/>
    </row>
    <row r="12" spans="2:16" ht="9.75" thickBot="1">
      <c r="B12" s="1337"/>
      <c r="C12" s="1338"/>
      <c r="D12" s="1338"/>
      <c r="E12" s="1338"/>
      <c r="F12" s="1338"/>
      <c r="G12" s="1338"/>
      <c r="H12" s="1338"/>
      <c r="I12" s="1338"/>
      <c r="J12" s="1338"/>
      <c r="K12" s="1338"/>
      <c r="L12" s="1339"/>
      <c r="M12" s="863"/>
      <c r="N12" s="863"/>
      <c r="O12" s="863"/>
      <c r="P12" s="482"/>
    </row>
    <row r="13" spans="2:16">
      <c r="B13" s="1340" t="s">
        <v>585</v>
      </c>
      <c r="C13" s="1341"/>
      <c r="D13" s="1341"/>
      <c r="E13" s="1341"/>
      <c r="F13" s="1341"/>
      <c r="G13" s="1341"/>
      <c r="H13" s="1341"/>
      <c r="I13" s="1341"/>
      <c r="J13" s="1341"/>
      <c r="K13" s="1341"/>
      <c r="L13" s="1341"/>
      <c r="M13" s="1342"/>
      <c r="N13" s="1342"/>
      <c r="O13" s="1342"/>
      <c r="P13" s="1343"/>
    </row>
    <row r="14" spans="2:16">
      <c r="B14" s="1110" t="s">
        <v>586</v>
      </c>
      <c r="C14" s="483">
        <v>88013</v>
      </c>
      <c r="D14" s="483">
        <v>484931</v>
      </c>
      <c r="E14" s="483">
        <v>382317</v>
      </c>
      <c r="F14" s="483">
        <v>145221</v>
      </c>
      <c r="G14" s="483">
        <v>6022553</v>
      </c>
      <c r="H14" s="483">
        <v>592230</v>
      </c>
      <c r="I14" s="483">
        <v>501917</v>
      </c>
      <c r="J14" s="483">
        <v>462613</v>
      </c>
      <c r="K14" s="483">
        <v>167287</v>
      </c>
      <c r="L14" s="483">
        <v>529355</v>
      </c>
      <c r="M14" s="483">
        <v>291581</v>
      </c>
      <c r="N14" s="483">
        <v>776016</v>
      </c>
      <c r="O14" s="483">
        <v>3254876</v>
      </c>
      <c r="P14" s="865">
        <v>13698910</v>
      </c>
    </row>
    <row r="15" spans="2:16">
      <c r="B15" s="1111" t="s">
        <v>587</v>
      </c>
      <c r="C15" s="485">
        <v>0</v>
      </c>
      <c r="D15" s="485">
        <v>0</v>
      </c>
      <c r="E15" s="485">
        <v>0</v>
      </c>
      <c r="F15" s="485">
        <v>0</v>
      </c>
      <c r="G15" s="485">
        <v>0</v>
      </c>
      <c r="H15" s="485">
        <v>0</v>
      </c>
      <c r="I15" s="485">
        <v>0</v>
      </c>
      <c r="J15" s="485">
        <v>0</v>
      </c>
      <c r="K15" s="485">
        <v>0</v>
      </c>
      <c r="L15" s="486">
        <v>529355</v>
      </c>
      <c r="M15" s="486">
        <v>291581</v>
      </c>
      <c r="N15" s="866">
        <v>776016</v>
      </c>
      <c r="O15" s="866">
        <v>0</v>
      </c>
      <c r="P15" s="865">
        <v>1596952</v>
      </c>
    </row>
    <row r="16" spans="2:16">
      <c r="B16" s="1111" t="s">
        <v>588</v>
      </c>
      <c r="C16" s="485">
        <v>88013</v>
      </c>
      <c r="D16" s="485">
        <v>484931</v>
      </c>
      <c r="E16" s="485">
        <v>382317</v>
      </c>
      <c r="F16" s="485">
        <v>145221</v>
      </c>
      <c r="G16" s="485">
        <v>6022553</v>
      </c>
      <c r="H16" s="485">
        <v>592230</v>
      </c>
      <c r="I16" s="485">
        <v>501917</v>
      </c>
      <c r="J16" s="485">
        <v>462613</v>
      </c>
      <c r="K16" s="485">
        <v>167287</v>
      </c>
      <c r="L16" s="485">
        <v>0</v>
      </c>
      <c r="M16" s="485">
        <v>0</v>
      </c>
      <c r="N16" s="864">
        <v>0</v>
      </c>
      <c r="O16" s="864">
        <v>3254876</v>
      </c>
      <c r="P16" s="865">
        <v>12101958</v>
      </c>
    </row>
    <row r="17" spans="2:16" s="257" customFormat="1">
      <c r="B17" s="1110" t="s">
        <v>589</v>
      </c>
      <c r="C17" s="483">
        <v>26665090</v>
      </c>
      <c r="D17" s="483">
        <v>0</v>
      </c>
      <c r="E17" s="483">
        <v>0</v>
      </c>
      <c r="F17" s="483">
        <v>0</v>
      </c>
      <c r="G17" s="483">
        <v>5925576</v>
      </c>
      <c r="H17" s="483">
        <v>0</v>
      </c>
      <c r="I17" s="483">
        <v>0</v>
      </c>
      <c r="J17" s="483">
        <v>0</v>
      </c>
      <c r="K17" s="483">
        <v>0</v>
      </c>
      <c r="L17" s="483">
        <v>0</v>
      </c>
      <c r="M17" s="483">
        <v>6666273</v>
      </c>
      <c r="N17" s="483">
        <v>0</v>
      </c>
      <c r="O17" s="483">
        <v>6175072</v>
      </c>
      <c r="P17" s="865">
        <v>45432011</v>
      </c>
    </row>
    <row r="18" spans="2:16">
      <c r="B18" s="1110" t="s">
        <v>590</v>
      </c>
      <c r="C18" s="483">
        <v>26665090</v>
      </c>
      <c r="D18" s="483">
        <v>0</v>
      </c>
      <c r="E18" s="483">
        <v>0</v>
      </c>
      <c r="F18" s="483">
        <v>0</v>
      </c>
      <c r="G18" s="483">
        <v>5925576</v>
      </c>
      <c r="H18" s="483">
        <v>0</v>
      </c>
      <c r="I18" s="483">
        <v>0</v>
      </c>
      <c r="J18" s="483">
        <v>0</v>
      </c>
      <c r="K18" s="483">
        <v>0</v>
      </c>
      <c r="L18" s="483">
        <v>0</v>
      </c>
      <c r="M18" s="483">
        <v>0</v>
      </c>
      <c r="N18" s="483">
        <v>0</v>
      </c>
      <c r="O18" s="483">
        <v>3087536</v>
      </c>
      <c r="P18" s="865">
        <v>35678202</v>
      </c>
    </row>
    <row r="19" spans="2:16">
      <c r="B19" s="1112" t="s">
        <v>591</v>
      </c>
      <c r="C19" s="485">
        <v>0</v>
      </c>
      <c r="D19" s="485">
        <v>0</v>
      </c>
      <c r="E19" s="485">
        <v>0</v>
      </c>
      <c r="F19" s="485">
        <v>0</v>
      </c>
      <c r="G19" s="485">
        <v>0</v>
      </c>
      <c r="H19" s="485">
        <v>0</v>
      </c>
      <c r="I19" s="485">
        <v>0</v>
      </c>
      <c r="J19" s="485">
        <v>0</v>
      </c>
      <c r="K19" s="485">
        <v>0</v>
      </c>
      <c r="L19" s="485">
        <v>0</v>
      </c>
      <c r="M19" s="485">
        <v>6666273</v>
      </c>
      <c r="N19" s="485">
        <v>0</v>
      </c>
      <c r="O19" s="864">
        <v>3087536</v>
      </c>
      <c r="P19" s="865">
        <v>9753809</v>
      </c>
    </row>
    <row r="20" spans="2:16" s="257" customFormat="1">
      <c r="B20" s="1112" t="s">
        <v>592</v>
      </c>
      <c r="C20" s="485">
        <v>0</v>
      </c>
      <c r="D20" s="485">
        <v>46663908</v>
      </c>
      <c r="E20" s="485">
        <v>39997635</v>
      </c>
      <c r="F20" s="485">
        <v>43997399</v>
      </c>
      <c r="G20" s="485">
        <v>0</v>
      </c>
      <c r="H20" s="485">
        <v>61329707</v>
      </c>
      <c r="I20" s="485">
        <v>53330180</v>
      </c>
      <c r="J20" s="485">
        <v>53330180</v>
      </c>
      <c r="K20" s="485">
        <v>61329707</v>
      </c>
      <c r="L20" s="485">
        <v>42664144</v>
      </c>
      <c r="M20" s="485">
        <v>19998819</v>
      </c>
      <c r="N20" s="485">
        <v>53330180</v>
      </c>
      <c r="O20" s="864">
        <v>28015199</v>
      </c>
      <c r="P20" s="865">
        <v>503987058</v>
      </c>
    </row>
    <row r="21" spans="2:16">
      <c r="B21" s="1113" t="s">
        <v>593</v>
      </c>
      <c r="C21" s="483">
        <v>0</v>
      </c>
      <c r="D21" s="483">
        <v>0</v>
      </c>
      <c r="E21" s="483">
        <v>0</v>
      </c>
      <c r="F21" s="483">
        <v>0</v>
      </c>
      <c r="G21" s="483">
        <v>0</v>
      </c>
      <c r="H21" s="483">
        <v>0</v>
      </c>
      <c r="I21" s="483">
        <v>0</v>
      </c>
      <c r="J21" s="483">
        <v>0</v>
      </c>
      <c r="K21" s="483">
        <v>0</v>
      </c>
      <c r="L21" s="483">
        <v>0</v>
      </c>
      <c r="M21" s="483">
        <v>6666273</v>
      </c>
      <c r="N21" s="483">
        <v>0</v>
      </c>
      <c r="O21" s="483">
        <v>3087536</v>
      </c>
      <c r="P21" s="483">
        <v>9753809</v>
      </c>
    </row>
    <row r="22" spans="2:16">
      <c r="B22" s="1112" t="s">
        <v>594</v>
      </c>
      <c r="C22" s="485">
        <v>0</v>
      </c>
      <c r="D22" s="485">
        <v>0</v>
      </c>
      <c r="E22" s="485">
        <v>0</v>
      </c>
      <c r="F22" s="485">
        <v>0</v>
      </c>
      <c r="G22" s="485">
        <v>0</v>
      </c>
      <c r="H22" s="485">
        <v>0</v>
      </c>
      <c r="I22" s="485">
        <v>0</v>
      </c>
      <c r="J22" s="485">
        <v>0</v>
      </c>
      <c r="K22" s="485">
        <v>0</v>
      </c>
      <c r="L22" s="485">
        <v>0</v>
      </c>
      <c r="M22" s="485">
        <v>6666273</v>
      </c>
      <c r="N22" s="485">
        <v>0</v>
      </c>
      <c r="O22" s="864">
        <v>3087536</v>
      </c>
      <c r="P22" s="865">
        <v>9753809</v>
      </c>
    </row>
    <row r="23" spans="2:16">
      <c r="B23" s="1112" t="s">
        <v>595</v>
      </c>
      <c r="C23" s="485">
        <v>0</v>
      </c>
      <c r="D23" s="485">
        <v>46663908</v>
      </c>
      <c r="E23" s="485">
        <v>39997635</v>
      </c>
      <c r="F23" s="485">
        <v>43997399</v>
      </c>
      <c r="G23" s="485">
        <v>0</v>
      </c>
      <c r="H23" s="485">
        <v>61329707</v>
      </c>
      <c r="I23" s="485">
        <v>53330180</v>
      </c>
      <c r="J23" s="485">
        <v>53330180</v>
      </c>
      <c r="K23" s="485">
        <v>61329707</v>
      </c>
      <c r="L23" s="485">
        <v>42664144</v>
      </c>
      <c r="M23" s="485">
        <v>6666273</v>
      </c>
      <c r="N23" s="485">
        <v>53330180</v>
      </c>
      <c r="O23" s="864">
        <v>21840127</v>
      </c>
      <c r="P23" s="865">
        <v>484479440</v>
      </c>
    </row>
    <row r="24" spans="2:16" s="257" customFormat="1">
      <c r="B24" s="1112" t="s">
        <v>604</v>
      </c>
      <c r="C24" s="485">
        <v>26753103</v>
      </c>
      <c r="D24" s="485">
        <v>47148839</v>
      </c>
      <c r="E24" s="485">
        <v>40379952</v>
      </c>
      <c r="F24" s="485">
        <v>44142620</v>
      </c>
      <c r="G24" s="256">
        <v>11948129</v>
      </c>
      <c r="H24" s="485">
        <v>61921937</v>
      </c>
      <c r="I24" s="485">
        <v>53832097</v>
      </c>
      <c r="J24" s="485">
        <v>53792793</v>
      </c>
      <c r="K24" s="485">
        <v>61496994</v>
      </c>
      <c r="L24" s="485">
        <v>43193499</v>
      </c>
      <c r="M24" s="485">
        <v>26956673</v>
      </c>
      <c r="N24" s="485">
        <v>54106196</v>
      </c>
      <c r="O24" s="864">
        <v>37445147</v>
      </c>
      <c r="P24" s="865">
        <v>563117979</v>
      </c>
    </row>
    <row r="25" spans="2:16">
      <c r="B25" s="1344"/>
      <c r="C25" s="1345"/>
      <c r="D25" s="1345"/>
      <c r="E25" s="1345"/>
      <c r="F25" s="1345"/>
      <c r="G25" s="1345"/>
      <c r="H25" s="1345"/>
      <c r="I25" s="1345"/>
      <c r="J25" s="1345"/>
      <c r="K25" s="1345"/>
      <c r="L25" s="1345"/>
      <c r="M25" s="1346"/>
      <c r="N25" s="1346"/>
      <c r="O25" s="1346"/>
      <c r="P25" s="1347"/>
    </row>
    <row r="26" spans="2:16">
      <c r="B26" s="1348" t="s">
        <v>571</v>
      </c>
      <c r="C26" s="1349"/>
      <c r="D26" s="1349"/>
      <c r="E26" s="1349"/>
      <c r="F26" s="1349"/>
      <c r="G26" s="1349"/>
      <c r="H26" s="1349"/>
      <c r="I26" s="1349"/>
      <c r="J26" s="1349"/>
      <c r="K26" s="1349"/>
      <c r="L26" s="1349"/>
      <c r="M26" s="1350"/>
      <c r="N26" s="1350"/>
      <c r="O26" s="1350"/>
      <c r="P26" s="1351"/>
    </row>
    <row r="27" spans="2:16" s="257" customFormat="1">
      <c r="B27" s="1110" t="s">
        <v>605</v>
      </c>
      <c r="C27" s="483">
        <v>48356</v>
      </c>
      <c r="D27" s="483">
        <v>497063</v>
      </c>
      <c r="E27" s="483">
        <v>391546</v>
      </c>
      <c r="F27" s="483">
        <v>158534</v>
      </c>
      <c r="G27" s="483">
        <v>5989223</v>
      </c>
      <c r="H27" s="483">
        <v>584495</v>
      </c>
      <c r="I27" s="483">
        <v>499177</v>
      </c>
      <c r="J27" s="483">
        <v>462613</v>
      </c>
      <c r="K27" s="483">
        <v>114095</v>
      </c>
      <c r="L27" s="483">
        <v>493435</v>
      </c>
      <c r="M27" s="483">
        <v>308297</v>
      </c>
      <c r="N27" s="483">
        <v>722600</v>
      </c>
      <c r="O27" s="483">
        <v>3163311</v>
      </c>
      <c r="P27" s="865">
        <v>13432745</v>
      </c>
    </row>
    <row r="28" spans="2:16">
      <c r="B28" s="1111" t="s">
        <v>587</v>
      </c>
      <c r="C28" s="485">
        <v>48356</v>
      </c>
      <c r="D28" s="485">
        <v>497063</v>
      </c>
      <c r="E28" s="485">
        <v>391546</v>
      </c>
      <c r="F28" s="485">
        <v>158534</v>
      </c>
      <c r="G28" s="485">
        <v>5989223</v>
      </c>
      <c r="H28" s="485">
        <v>584495</v>
      </c>
      <c r="I28" s="485">
        <v>499177</v>
      </c>
      <c r="J28" s="485">
        <v>462613</v>
      </c>
      <c r="K28" s="485">
        <v>114095</v>
      </c>
      <c r="L28" s="486">
        <v>0</v>
      </c>
      <c r="M28" s="486">
        <v>0</v>
      </c>
      <c r="N28" s="866">
        <v>0</v>
      </c>
      <c r="O28" s="866">
        <v>0</v>
      </c>
      <c r="P28" s="865">
        <v>8745102</v>
      </c>
    </row>
    <row r="29" spans="2:16">
      <c r="B29" s="1111" t="s">
        <v>588</v>
      </c>
      <c r="C29" s="485">
        <v>0</v>
      </c>
      <c r="D29" s="485">
        <v>0</v>
      </c>
      <c r="E29" s="485">
        <v>0</v>
      </c>
      <c r="F29" s="485">
        <v>0</v>
      </c>
      <c r="G29" s="485">
        <v>0</v>
      </c>
      <c r="H29" s="485">
        <v>0</v>
      </c>
      <c r="I29" s="485">
        <v>0</v>
      </c>
      <c r="J29" s="485">
        <v>0</v>
      </c>
      <c r="K29" s="485">
        <v>0</v>
      </c>
      <c r="L29" s="485">
        <v>493435</v>
      </c>
      <c r="M29" s="485">
        <v>308297</v>
      </c>
      <c r="N29" s="864">
        <v>722600</v>
      </c>
      <c r="O29" s="864">
        <v>3163311</v>
      </c>
      <c r="P29" s="865">
        <v>4687643</v>
      </c>
    </row>
    <row r="30" spans="2:16" s="257" customFormat="1">
      <c r="B30" s="1110" t="s">
        <v>606</v>
      </c>
      <c r="C30" s="483">
        <v>26648971</v>
      </c>
      <c r="D30" s="483">
        <v>46870794</v>
      </c>
      <c r="E30" s="483">
        <v>40190856</v>
      </c>
      <c r="F30" s="483">
        <v>44244268</v>
      </c>
      <c r="G30" s="483">
        <v>5925428</v>
      </c>
      <c r="H30" s="483">
        <v>61155431</v>
      </c>
      <c r="I30" s="483">
        <v>53242623</v>
      </c>
      <c r="J30" s="483">
        <v>53330180</v>
      </c>
      <c r="K30" s="483">
        <v>62400516</v>
      </c>
      <c r="L30" s="483">
        <v>41678204</v>
      </c>
      <c r="M30" s="483">
        <v>26713572</v>
      </c>
      <c r="N30" s="483">
        <v>52260942</v>
      </c>
      <c r="O30" s="483">
        <v>33672616</v>
      </c>
      <c r="P30" s="865">
        <v>548334401</v>
      </c>
    </row>
    <row r="31" spans="2:16">
      <c r="B31" s="1110" t="s">
        <v>589</v>
      </c>
      <c r="C31" s="483">
        <v>26648971</v>
      </c>
      <c r="D31" s="483">
        <v>0</v>
      </c>
      <c r="E31" s="483">
        <v>0</v>
      </c>
      <c r="F31" s="483">
        <v>0</v>
      </c>
      <c r="G31" s="483">
        <v>5925428</v>
      </c>
      <c r="H31" s="483">
        <v>0</v>
      </c>
      <c r="I31" s="483">
        <v>0</v>
      </c>
      <c r="J31" s="483">
        <v>0</v>
      </c>
      <c r="K31" s="483">
        <v>0</v>
      </c>
      <c r="L31" s="483">
        <v>0</v>
      </c>
      <c r="M31" s="483">
        <v>6678393</v>
      </c>
      <c r="N31" s="483">
        <v>0</v>
      </c>
      <c r="O31" s="483">
        <v>6071542</v>
      </c>
      <c r="P31" s="865">
        <v>45324334</v>
      </c>
    </row>
    <row r="32" spans="2:16">
      <c r="B32" s="1112" t="s">
        <v>590</v>
      </c>
      <c r="C32" s="485">
        <v>26648971</v>
      </c>
      <c r="D32" s="485">
        <v>0</v>
      </c>
      <c r="E32" s="485">
        <v>0</v>
      </c>
      <c r="F32" s="485">
        <v>0</v>
      </c>
      <c r="G32" s="485">
        <v>5925428</v>
      </c>
      <c r="H32" s="485">
        <v>0</v>
      </c>
      <c r="I32" s="485">
        <v>0</v>
      </c>
      <c r="J32" s="485">
        <v>0</v>
      </c>
      <c r="K32" s="485">
        <v>0</v>
      </c>
      <c r="L32" s="485">
        <v>0</v>
      </c>
      <c r="M32" s="485">
        <v>0</v>
      </c>
      <c r="N32" s="485">
        <v>0</v>
      </c>
      <c r="O32" s="864">
        <v>3035771</v>
      </c>
      <c r="P32" s="865">
        <v>35610170</v>
      </c>
    </row>
    <row r="33" spans="2:16">
      <c r="B33" s="1112" t="s">
        <v>591</v>
      </c>
      <c r="C33" s="485">
        <v>0</v>
      </c>
      <c r="D33" s="485">
        <v>0</v>
      </c>
      <c r="E33" s="485">
        <v>0</v>
      </c>
      <c r="F33" s="485">
        <v>0</v>
      </c>
      <c r="G33" s="485">
        <v>0</v>
      </c>
      <c r="H33" s="485">
        <v>0</v>
      </c>
      <c r="I33" s="485">
        <v>0</v>
      </c>
      <c r="J33" s="485">
        <v>0</v>
      </c>
      <c r="K33" s="485">
        <v>0</v>
      </c>
      <c r="L33" s="485">
        <v>0</v>
      </c>
      <c r="M33" s="485">
        <v>6678393</v>
      </c>
      <c r="N33" s="485">
        <v>0</v>
      </c>
      <c r="O33" s="864">
        <v>3035771</v>
      </c>
      <c r="P33" s="865">
        <v>9714164</v>
      </c>
    </row>
    <row r="34" spans="2:16">
      <c r="B34" s="1113" t="s">
        <v>592</v>
      </c>
      <c r="C34" s="483">
        <v>0</v>
      </c>
      <c r="D34" s="483">
        <v>46870794</v>
      </c>
      <c r="E34" s="483">
        <v>40190856</v>
      </c>
      <c r="F34" s="483">
        <v>44244268</v>
      </c>
      <c r="G34" s="483">
        <v>0</v>
      </c>
      <c r="H34" s="483">
        <v>61155431</v>
      </c>
      <c r="I34" s="483">
        <v>53242623</v>
      </c>
      <c r="J34" s="483">
        <v>53330180</v>
      </c>
      <c r="K34" s="483">
        <v>62400516</v>
      </c>
      <c r="L34" s="483">
        <v>41678204</v>
      </c>
      <c r="M34" s="483">
        <v>20035179</v>
      </c>
      <c r="N34" s="483">
        <v>52260942</v>
      </c>
      <c r="O34" s="483">
        <v>27601074</v>
      </c>
      <c r="P34" s="483">
        <v>503010067</v>
      </c>
    </row>
    <row r="35" spans="2:16">
      <c r="B35" s="1112" t="s">
        <v>593</v>
      </c>
      <c r="C35" s="485">
        <v>0</v>
      </c>
      <c r="D35" s="485">
        <v>0</v>
      </c>
      <c r="E35" s="485">
        <v>0</v>
      </c>
      <c r="F35" s="485">
        <v>0</v>
      </c>
      <c r="G35" s="485">
        <v>0</v>
      </c>
      <c r="H35" s="485">
        <v>0</v>
      </c>
      <c r="I35" s="485">
        <v>0</v>
      </c>
      <c r="J35" s="485">
        <v>0</v>
      </c>
      <c r="K35" s="485">
        <v>0</v>
      </c>
      <c r="L35" s="485">
        <v>0</v>
      </c>
      <c r="M35" s="485">
        <v>6678393</v>
      </c>
      <c r="N35" s="485">
        <v>0</v>
      </c>
      <c r="O35" s="864">
        <v>3035771</v>
      </c>
      <c r="P35" s="865">
        <v>9714164</v>
      </c>
    </row>
    <row r="36" spans="2:16">
      <c r="B36" s="1112" t="s">
        <v>594</v>
      </c>
      <c r="C36" s="485">
        <v>0</v>
      </c>
      <c r="D36" s="485">
        <v>0</v>
      </c>
      <c r="E36" s="485">
        <v>0</v>
      </c>
      <c r="F36" s="485">
        <v>0</v>
      </c>
      <c r="G36" s="485">
        <v>0</v>
      </c>
      <c r="H36" s="485">
        <v>0</v>
      </c>
      <c r="I36" s="485">
        <v>0</v>
      </c>
      <c r="J36" s="485">
        <v>0</v>
      </c>
      <c r="K36" s="485">
        <v>0</v>
      </c>
      <c r="L36" s="485">
        <v>0</v>
      </c>
      <c r="M36" s="485">
        <v>6678393</v>
      </c>
      <c r="N36" s="485">
        <v>0</v>
      </c>
      <c r="O36" s="864">
        <v>3035771</v>
      </c>
      <c r="P36" s="865">
        <v>9714164</v>
      </c>
    </row>
    <row r="37" spans="2:16">
      <c r="B37" s="1112" t="s">
        <v>595</v>
      </c>
      <c r="C37" s="485">
        <v>0</v>
      </c>
      <c r="D37" s="485">
        <v>46870794</v>
      </c>
      <c r="E37" s="485">
        <v>40190856</v>
      </c>
      <c r="F37" s="485">
        <v>44244268</v>
      </c>
      <c r="G37" s="256">
        <v>0</v>
      </c>
      <c r="H37" s="485">
        <v>61155431</v>
      </c>
      <c r="I37" s="485">
        <v>53242623</v>
      </c>
      <c r="J37" s="485">
        <v>53330180</v>
      </c>
      <c r="K37" s="485">
        <v>62400516</v>
      </c>
      <c r="L37" s="485">
        <v>41678204</v>
      </c>
      <c r="M37" s="485">
        <v>6678393</v>
      </c>
      <c r="N37" s="485">
        <v>52260942</v>
      </c>
      <c r="O37" s="864">
        <v>21529532</v>
      </c>
      <c r="P37" s="865">
        <v>483581739</v>
      </c>
    </row>
    <row r="38" spans="2:16" s="257" customFormat="1" ht="9.75" thickBot="1">
      <c r="B38" s="1114" t="s">
        <v>607</v>
      </c>
      <c r="C38" s="483">
        <v>26697327</v>
      </c>
      <c r="D38" s="483">
        <v>47367857</v>
      </c>
      <c r="E38" s="483">
        <v>40582402</v>
      </c>
      <c r="F38" s="483">
        <v>44402802</v>
      </c>
      <c r="G38" s="483">
        <v>11914651</v>
      </c>
      <c r="H38" s="483">
        <v>61739926</v>
      </c>
      <c r="I38" s="483">
        <v>53741800</v>
      </c>
      <c r="J38" s="483">
        <v>53792793</v>
      </c>
      <c r="K38" s="483">
        <v>62514611</v>
      </c>
      <c r="L38" s="483">
        <v>42171639</v>
      </c>
      <c r="M38" s="483">
        <v>27021869</v>
      </c>
      <c r="N38" s="483">
        <v>52983542</v>
      </c>
      <c r="O38" s="483">
        <v>36835927</v>
      </c>
      <c r="P38" s="865">
        <v>561767146</v>
      </c>
    </row>
  </sheetData>
  <mergeCells count="4">
    <mergeCell ref="B12:L12"/>
    <mergeCell ref="B13:P13"/>
    <mergeCell ref="B25:P25"/>
    <mergeCell ref="B26:P26"/>
  </mergeCells>
  <pageMargins left="0.70866141732283472" right="0.70866141732283472" top="0.74803149606299213" bottom="0.74803149606299213" header="0.31496062992125984" footer="0.31496062992125984"/>
  <pageSetup scale="8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9"/>
  <sheetViews>
    <sheetView showGridLines="0" topLeftCell="G15" zoomScale="140" zoomScaleNormal="140" workbookViewId="0">
      <selection activeCell="B3" sqref="B3:P39"/>
    </sheetView>
  </sheetViews>
  <sheetFormatPr baseColWidth="10" defaultRowHeight="9"/>
  <cols>
    <col min="1" max="1" width="8" style="255" customWidth="1"/>
    <col min="2" max="2" width="18.28515625" style="858" customWidth="1"/>
    <col min="3" max="10" width="7.85546875" style="256" bestFit="1" customWidth="1"/>
    <col min="11" max="11" width="7.5703125" style="256" customWidth="1"/>
    <col min="12" max="12" width="7.7109375" style="256" bestFit="1" customWidth="1"/>
    <col min="13" max="14" width="7.7109375" style="256" customWidth="1"/>
    <col min="15" max="15" width="8.85546875" style="256" customWidth="1"/>
    <col min="16" max="16" width="9.42578125" style="256" customWidth="1"/>
    <col min="17" max="16384" width="11.42578125" style="255"/>
  </cols>
  <sheetData>
    <row r="1" spans="1:16" ht="15" thickBot="1">
      <c r="A1" s="589" t="s">
        <v>54</v>
      </c>
      <c r="B1" s="856"/>
      <c r="C1" s="857"/>
      <c r="D1" s="857"/>
      <c r="E1" s="857"/>
      <c r="F1" s="857"/>
      <c r="G1" s="857"/>
      <c r="H1" s="857"/>
      <c r="I1" s="857"/>
      <c r="J1" s="857"/>
      <c r="K1" s="857"/>
      <c r="L1" s="857"/>
      <c r="M1" s="857"/>
      <c r="N1" s="857"/>
      <c r="O1" s="857"/>
      <c r="P1" s="857"/>
    </row>
    <row r="2" spans="1:16" ht="9.75" thickBot="1"/>
    <row r="3" spans="1:16">
      <c r="B3" s="1108" t="s">
        <v>575</v>
      </c>
      <c r="C3" s="477" t="s">
        <v>17</v>
      </c>
      <c r="D3" s="477" t="s">
        <v>17</v>
      </c>
      <c r="E3" s="477" t="s">
        <v>17</v>
      </c>
      <c r="F3" s="477" t="s">
        <v>17</v>
      </c>
      <c r="G3" s="477" t="s">
        <v>17</v>
      </c>
      <c r="H3" s="477" t="s">
        <v>17</v>
      </c>
      <c r="I3" s="477" t="s">
        <v>17</v>
      </c>
      <c r="J3" s="477" t="s">
        <v>17</v>
      </c>
      <c r="K3" s="477" t="s">
        <v>17</v>
      </c>
      <c r="L3" s="477" t="s">
        <v>17</v>
      </c>
      <c r="M3" s="477" t="s">
        <v>17</v>
      </c>
      <c r="N3" s="477" t="s">
        <v>17</v>
      </c>
      <c r="O3" s="477" t="s">
        <v>62</v>
      </c>
      <c r="P3" s="478"/>
    </row>
    <row r="4" spans="1:16" ht="16.5">
      <c r="B4" s="1109" t="s">
        <v>576</v>
      </c>
      <c r="C4" s="479" t="s">
        <v>9</v>
      </c>
      <c r="D4" s="479" t="s">
        <v>9</v>
      </c>
      <c r="E4" s="479" t="s">
        <v>9</v>
      </c>
      <c r="F4" s="479" t="s">
        <v>9</v>
      </c>
      <c r="G4" s="479" t="s">
        <v>9</v>
      </c>
      <c r="H4" s="479" t="s">
        <v>9</v>
      </c>
      <c r="I4" s="479" t="s">
        <v>9</v>
      </c>
      <c r="J4" s="479" t="s">
        <v>9</v>
      </c>
      <c r="K4" s="479" t="s">
        <v>9</v>
      </c>
      <c r="L4" s="479" t="s">
        <v>9</v>
      </c>
      <c r="M4" s="479" t="s">
        <v>9</v>
      </c>
      <c r="N4" s="479" t="s">
        <v>9</v>
      </c>
      <c r="O4" s="479" t="s">
        <v>6</v>
      </c>
      <c r="P4" s="478"/>
    </row>
    <row r="5" spans="1:16">
      <c r="B5" s="1110" t="s">
        <v>577</v>
      </c>
      <c r="C5" s="480" t="s">
        <v>14</v>
      </c>
      <c r="D5" s="480" t="s">
        <v>14</v>
      </c>
      <c r="E5" s="480" t="s">
        <v>14</v>
      </c>
      <c r="F5" s="480" t="s">
        <v>14</v>
      </c>
      <c r="G5" s="480" t="s">
        <v>14</v>
      </c>
      <c r="H5" s="480" t="s">
        <v>14</v>
      </c>
      <c r="I5" s="480" t="s">
        <v>14</v>
      </c>
      <c r="J5" s="480" t="s">
        <v>14</v>
      </c>
      <c r="K5" s="480" t="s">
        <v>14</v>
      </c>
      <c r="L5" s="859" t="s">
        <v>14</v>
      </c>
      <c r="M5" s="859" t="s">
        <v>14</v>
      </c>
      <c r="N5" s="859" t="s">
        <v>14</v>
      </c>
      <c r="O5" s="859" t="s">
        <v>14</v>
      </c>
      <c r="P5" s="478"/>
    </row>
    <row r="6" spans="1:16">
      <c r="B6" s="1110" t="s">
        <v>601</v>
      </c>
      <c r="C6" s="480">
        <v>580</v>
      </c>
      <c r="D6" s="480">
        <v>630</v>
      </c>
      <c r="E6" s="480">
        <v>655</v>
      </c>
      <c r="F6" s="480">
        <v>655</v>
      </c>
      <c r="G6" s="480">
        <v>712</v>
      </c>
      <c r="H6" s="480">
        <v>713</v>
      </c>
      <c r="I6" s="480">
        <v>713</v>
      </c>
      <c r="J6" s="480">
        <v>778</v>
      </c>
      <c r="K6" s="480">
        <v>778</v>
      </c>
      <c r="L6" s="859">
        <v>806</v>
      </c>
      <c r="M6" s="859">
        <v>777</v>
      </c>
      <c r="N6" s="859">
        <v>806</v>
      </c>
      <c r="O6" s="859">
        <v>284</v>
      </c>
      <c r="P6" s="478"/>
    </row>
    <row r="7" spans="1:16">
      <c r="B7" s="1110" t="s">
        <v>142</v>
      </c>
      <c r="C7" s="480" t="s">
        <v>66</v>
      </c>
      <c r="D7" s="480" t="s">
        <v>67</v>
      </c>
      <c r="E7" s="480" t="s">
        <v>68</v>
      </c>
      <c r="F7" s="480" t="s">
        <v>69</v>
      </c>
      <c r="G7" s="480" t="s">
        <v>76</v>
      </c>
      <c r="H7" s="480" t="s">
        <v>77</v>
      </c>
      <c r="I7" s="480" t="s">
        <v>83</v>
      </c>
      <c r="J7" s="480" t="s">
        <v>136</v>
      </c>
      <c r="K7" s="480" t="s">
        <v>138</v>
      </c>
      <c r="L7" s="860" t="s">
        <v>219</v>
      </c>
      <c r="M7" s="860" t="s">
        <v>259</v>
      </c>
      <c r="N7" s="860" t="s">
        <v>260</v>
      </c>
      <c r="O7" s="860" t="s">
        <v>220</v>
      </c>
      <c r="P7" s="478"/>
    </row>
    <row r="8" spans="1:16">
      <c r="B8" s="1110" t="s">
        <v>602</v>
      </c>
      <c r="C8" s="481">
        <v>43435</v>
      </c>
      <c r="D8" s="481">
        <v>47939</v>
      </c>
      <c r="E8" s="481">
        <v>48853</v>
      </c>
      <c r="F8" s="481">
        <v>48366</v>
      </c>
      <c r="G8" s="481">
        <v>43556</v>
      </c>
      <c r="H8" s="481">
        <v>49400</v>
      </c>
      <c r="I8" s="481">
        <v>49766</v>
      </c>
      <c r="J8" s="481">
        <v>50131</v>
      </c>
      <c r="K8" s="481">
        <v>50192</v>
      </c>
      <c r="L8" s="861">
        <v>50437</v>
      </c>
      <c r="M8" s="861">
        <v>44941</v>
      </c>
      <c r="N8" s="861">
        <v>51150</v>
      </c>
      <c r="O8" s="861">
        <v>46905</v>
      </c>
      <c r="P8" s="478"/>
    </row>
    <row r="9" spans="1:16">
      <c r="B9" s="1110" t="s">
        <v>580</v>
      </c>
      <c r="C9" s="480" t="s">
        <v>59</v>
      </c>
      <c r="D9" s="480" t="s">
        <v>59</v>
      </c>
      <c r="E9" s="480" t="s">
        <v>59</v>
      </c>
      <c r="F9" s="480" t="s">
        <v>59</v>
      </c>
      <c r="G9" s="480" t="s">
        <v>59</v>
      </c>
      <c r="H9" s="480" t="s">
        <v>59</v>
      </c>
      <c r="I9" s="480" t="s">
        <v>59</v>
      </c>
      <c r="J9" s="480" t="s">
        <v>59</v>
      </c>
      <c r="K9" s="480" t="s">
        <v>59</v>
      </c>
      <c r="L9" s="859" t="s">
        <v>59</v>
      </c>
      <c r="M9" s="859" t="s">
        <v>59</v>
      </c>
      <c r="N9" s="859" t="s">
        <v>59</v>
      </c>
      <c r="O9" s="859" t="s">
        <v>59</v>
      </c>
      <c r="P9" s="478"/>
    </row>
    <row r="10" spans="1:16">
      <c r="B10" s="1110" t="s">
        <v>603</v>
      </c>
      <c r="C10" s="479" t="s">
        <v>572</v>
      </c>
      <c r="D10" s="479" t="s">
        <v>572</v>
      </c>
      <c r="E10" s="479" t="s">
        <v>572</v>
      </c>
      <c r="F10" s="479" t="s">
        <v>572</v>
      </c>
      <c r="G10" s="479" t="s">
        <v>584</v>
      </c>
      <c r="H10" s="479" t="s">
        <v>572</v>
      </c>
      <c r="I10" s="479" t="s">
        <v>572</v>
      </c>
      <c r="J10" s="479" t="s">
        <v>572</v>
      </c>
      <c r="K10" s="479" t="s">
        <v>572</v>
      </c>
      <c r="L10" s="479" t="s">
        <v>572</v>
      </c>
      <c r="M10" s="479" t="s">
        <v>584</v>
      </c>
      <c r="N10" s="479" t="s">
        <v>584</v>
      </c>
      <c r="O10" s="479" t="s">
        <v>584</v>
      </c>
      <c r="P10" s="478"/>
    </row>
    <row r="11" spans="1:16">
      <c r="B11" s="1110" t="s">
        <v>582</v>
      </c>
      <c r="C11" s="771">
        <v>4.1599999999999998E-2</v>
      </c>
      <c r="D11" s="771">
        <v>4.1516999999999998E-2</v>
      </c>
      <c r="E11" s="771">
        <v>3.8199999999999998E-2</v>
      </c>
      <c r="F11" s="771">
        <v>3.9426000000000003E-2</v>
      </c>
      <c r="G11" s="771">
        <v>3.61E-2</v>
      </c>
      <c r="H11" s="771">
        <v>3.9300000000000002E-2</v>
      </c>
      <c r="I11" s="771">
        <v>3.8129000000000003E-2</v>
      </c>
      <c r="J11" s="771">
        <v>3.5000000000000003E-2</v>
      </c>
      <c r="K11" s="771">
        <v>3.1800000000000002E-2</v>
      </c>
      <c r="L11" s="862">
        <v>3.2300000000000002E-2</v>
      </c>
      <c r="M11" s="862">
        <v>2.1499999999999998E-2</v>
      </c>
      <c r="N11" s="862">
        <v>3.2899999999999999E-2</v>
      </c>
      <c r="O11" s="862">
        <v>6.6299999999999998E-2</v>
      </c>
      <c r="P11" s="478"/>
    </row>
    <row r="12" spans="1:16">
      <c r="B12" s="1110" t="s">
        <v>583</v>
      </c>
      <c r="C12" s="771">
        <v>0.04</v>
      </c>
      <c r="D12" s="771">
        <v>4.2000000000000003E-2</v>
      </c>
      <c r="E12" s="771">
        <v>3.8600000000000002E-2</v>
      </c>
      <c r="F12" s="771">
        <v>0.04</v>
      </c>
      <c r="G12" s="771">
        <v>3.3000000000000002E-2</v>
      </c>
      <c r="H12" s="771">
        <v>3.9E-2</v>
      </c>
      <c r="I12" s="771">
        <v>3.7999999999999999E-2</v>
      </c>
      <c r="J12" s="771">
        <v>3.5000000000000003E-2</v>
      </c>
      <c r="K12" s="771">
        <v>3.3000000000000002E-2</v>
      </c>
      <c r="L12" s="862">
        <v>0.03</v>
      </c>
      <c r="M12" s="862">
        <v>2.4E-2</v>
      </c>
      <c r="N12" s="862">
        <v>3.2000000000000001E-2</v>
      </c>
      <c r="O12" s="862">
        <v>0.06</v>
      </c>
      <c r="P12" s="478"/>
    </row>
    <row r="13" spans="1:16" ht="9.75" thickBot="1">
      <c r="B13" s="1337"/>
      <c r="C13" s="1338"/>
      <c r="D13" s="1338"/>
      <c r="E13" s="1338"/>
      <c r="F13" s="1338"/>
      <c r="G13" s="1338"/>
      <c r="H13" s="1338"/>
      <c r="I13" s="1338"/>
      <c r="J13" s="1338"/>
      <c r="K13" s="1338"/>
      <c r="L13" s="1339"/>
      <c r="M13" s="863"/>
      <c r="N13" s="863"/>
      <c r="O13" s="863"/>
      <c r="P13" s="482"/>
    </row>
    <row r="14" spans="1:16">
      <c r="B14" s="1340" t="s">
        <v>585</v>
      </c>
      <c r="C14" s="1341"/>
      <c r="D14" s="1341"/>
      <c r="E14" s="1341"/>
      <c r="F14" s="1341"/>
      <c r="G14" s="1341"/>
      <c r="H14" s="1341"/>
      <c r="I14" s="1341"/>
      <c r="J14" s="1341"/>
      <c r="K14" s="1341"/>
      <c r="L14" s="1341"/>
      <c r="M14" s="1342"/>
      <c r="N14" s="1342"/>
      <c r="O14" s="1342"/>
      <c r="P14" s="1343"/>
    </row>
    <row r="15" spans="1:16">
      <c r="B15" s="1110" t="s">
        <v>586</v>
      </c>
      <c r="C15" s="483">
        <v>86966</v>
      </c>
      <c r="D15" s="483">
        <v>479164</v>
      </c>
      <c r="E15" s="483">
        <v>377771</v>
      </c>
      <c r="F15" s="483">
        <v>143494</v>
      </c>
      <c r="G15" s="483">
        <v>5974887</v>
      </c>
      <c r="H15" s="483">
        <v>585187</v>
      </c>
      <c r="I15" s="483">
        <v>495948</v>
      </c>
      <c r="J15" s="483">
        <v>457111</v>
      </c>
      <c r="K15" s="483">
        <v>165298</v>
      </c>
      <c r="L15" s="483">
        <v>523060</v>
      </c>
      <c r="M15" s="483">
        <v>288112</v>
      </c>
      <c r="N15" s="483">
        <v>766788</v>
      </c>
      <c r="O15" s="483">
        <v>3223684</v>
      </c>
      <c r="P15" s="484">
        <v>13567470</v>
      </c>
    </row>
    <row r="16" spans="1:16">
      <c r="B16" s="1111" t="s">
        <v>587</v>
      </c>
      <c r="C16" s="485"/>
      <c r="D16" s="485"/>
      <c r="E16" s="485"/>
      <c r="F16" s="485"/>
      <c r="G16" s="485"/>
      <c r="H16" s="485"/>
      <c r="I16" s="485"/>
      <c r="J16" s="485"/>
      <c r="K16" s="485"/>
      <c r="L16" s="485">
        <v>523060</v>
      </c>
      <c r="M16" s="485">
        <v>288112</v>
      </c>
      <c r="N16" s="485">
        <v>766788</v>
      </c>
      <c r="O16" s="864"/>
      <c r="P16" s="484">
        <v>1577960</v>
      </c>
    </row>
    <row r="17" spans="2:16">
      <c r="B17" s="1111" t="s">
        <v>588</v>
      </c>
      <c r="C17" s="485">
        <v>86966</v>
      </c>
      <c r="D17" s="485">
        <v>479164</v>
      </c>
      <c r="E17" s="485">
        <v>377771</v>
      </c>
      <c r="F17" s="485">
        <v>143494</v>
      </c>
      <c r="G17" s="485">
        <v>5974887</v>
      </c>
      <c r="H17" s="485">
        <v>585187</v>
      </c>
      <c r="I17" s="485">
        <v>495948</v>
      </c>
      <c r="J17" s="485">
        <v>457111</v>
      </c>
      <c r="K17" s="485">
        <v>165298</v>
      </c>
      <c r="L17" s="485"/>
      <c r="M17" s="485"/>
      <c r="N17" s="485"/>
      <c r="O17" s="864">
        <v>3223684</v>
      </c>
      <c r="P17" s="484">
        <v>11989510</v>
      </c>
    </row>
    <row r="18" spans="2:16" s="257" customFormat="1">
      <c r="B18" s="1110" t="s">
        <v>589</v>
      </c>
      <c r="C18" s="483">
        <v>26347980</v>
      </c>
      <c r="D18" s="483">
        <v>0</v>
      </c>
      <c r="E18" s="483">
        <v>0</v>
      </c>
      <c r="F18" s="483">
        <v>0</v>
      </c>
      <c r="G18" s="483">
        <v>8782661</v>
      </c>
      <c r="H18" s="483">
        <v>0</v>
      </c>
      <c r="I18" s="483">
        <v>0</v>
      </c>
      <c r="J18" s="483">
        <v>0</v>
      </c>
      <c r="K18" s="483">
        <v>0</v>
      </c>
      <c r="L18" s="483">
        <v>0</v>
      </c>
      <c r="M18" s="483">
        <v>3293498</v>
      </c>
      <c r="N18" s="483">
        <v>0</v>
      </c>
      <c r="O18" s="483">
        <v>6101636</v>
      </c>
      <c r="P18" s="484">
        <v>44525775</v>
      </c>
    </row>
    <row r="19" spans="2:16">
      <c r="B19" s="1112" t="s">
        <v>590</v>
      </c>
      <c r="C19" s="485"/>
      <c r="D19" s="485"/>
      <c r="E19" s="485"/>
      <c r="F19" s="485"/>
      <c r="G19" s="485">
        <v>5855107</v>
      </c>
      <c r="H19" s="485"/>
      <c r="I19" s="485"/>
      <c r="J19" s="485"/>
      <c r="K19" s="485"/>
      <c r="L19" s="485"/>
      <c r="M19" s="485"/>
      <c r="N19" s="485"/>
      <c r="O19" s="864">
        <v>3050818</v>
      </c>
      <c r="P19" s="484">
        <v>8905925</v>
      </c>
    </row>
    <row r="20" spans="2:16">
      <c r="B20" s="1112" t="s">
        <v>591</v>
      </c>
      <c r="C20" s="485">
        <v>26347980</v>
      </c>
      <c r="D20" s="485"/>
      <c r="E20" s="485"/>
      <c r="F20" s="485"/>
      <c r="G20" s="485">
        <v>2927554</v>
      </c>
      <c r="H20" s="485"/>
      <c r="I20" s="485"/>
      <c r="J20" s="485"/>
      <c r="K20" s="485"/>
      <c r="L20" s="485"/>
      <c r="M20" s="485">
        <v>3293498</v>
      </c>
      <c r="N20" s="485"/>
      <c r="O20" s="864">
        <v>3050818</v>
      </c>
      <c r="P20" s="484">
        <v>35619850</v>
      </c>
    </row>
    <row r="21" spans="2:16" s="257" customFormat="1">
      <c r="B21" s="1113" t="s">
        <v>592</v>
      </c>
      <c r="C21" s="483">
        <v>0</v>
      </c>
      <c r="D21" s="483">
        <v>46108965</v>
      </c>
      <c r="E21" s="483">
        <v>39521970</v>
      </c>
      <c r="F21" s="483">
        <v>43474167</v>
      </c>
      <c r="G21" s="483">
        <v>0</v>
      </c>
      <c r="H21" s="483">
        <v>60600354</v>
      </c>
      <c r="I21" s="483">
        <v>52695960</v>
      </c>
      <c r="J21" s="483">
        <v>52695960</v>
      </c>
      <c r="K21" s="483">
        <v>60600354</v>
      </c>
      <c r="L21" s="483">
        <v>42156768</v>
      </c>
      <c r="M21" s="483">
        <v>23054483</v>
      </c>
      <c r="N21" s="483">
        <v>52695960</v>
      </c>
      <c r="O21" s="483">
        <v>29398688.638547361</v>
      </c>
      <c r="P21" s="484">
        <v>503003629.63854736</v>
      </c>
    </row>
    <row r="22" spans="2:16">
      <c r="B22" s="1112" t="s">
        <v>593</v>
      </c>
      <c r="C22" s="485"/>
      <c r="D22" s="485"/>
      <c r="E22" s="485"/>
      <c r="F22" s="485"/>
      <c r="G22" s="485"/>
      <c r="H22" s="485"/>
      <c r="I22" s="485"/>
      <c r="J22" s="485"/>
      <c r="K22" s="485"/>
      <c r="L22" s="485"/>
      <c r="M22" s="485">
        <v>6586995</v>
      </c>
      <c r="N22" s="485"/>
      <c r="O22" s="864">
        <v>3050817.63854736</v>
      </c>
      <c r="P22" s="484">
        <v>9637812.6385473609</v>
      </c>
    </row>
    <row r="23" spans="2:16">
      <c r="B23" s="1112" t="s">
        <v>594</v>
      </c>
      <c r="C23" s="485"/>
      <c r="D23" s="485"/>
      <c r="E23" s="485"/>
      <c r="F23" s="485"/>
      <c r="G23" s="485"/>
      <c r="H23" s="485"/>
      <c r="I23" s="485"/>
      <c r="J23" s="485"/>
      <c r="K23" s="485"/>
      <c r="L23" s="485"/>
      <c r="M23" s="485">
        <v>6586995</v>
      </c>
      <c r="N23" s="485"/>
      <c r="O23" s="864">
        <v>3050818</v>
      </c>
      <c r="P23" s="484">
        <v>9637813</v>
      </c>
    </row>
    <row r="24" spans="2:16">
      <c r="B24" s="1112" t="s">
        <v>595</v>
      </c>
      <c r="C24" s="485"/>
      <c r="D24" s="485">
        <v>46108965</v>
      </c>
      <c r="E24" s="485">
        <v>39521970</v>
      </c>
      <c r="F24" s="485">
        <v>43474167</v>
      </c>
      <c r="G24" s="485"/>
      <c r="H24" s="485">
        <v>60600354</v>
      </c>
      <c r="I24" s="485">
        <v>52695960</v>
      </c>
      <c r="J24" s="485">
        <v>52695960</v>
      </c>
      <c r="K24" s="485">
        <v>60600354</v>
      </c>
      <c r="L24" s="485">
        <v>42156768</v>
      </c>
      <c r="M24" s="485">
        <v>9880493</v>
      </c>
      <c r="N24" s="485">
        <v>52695960</v>
      </c>
      <c r="O24" s="864">
        <v>23297053</v>
      </c>
      <c r="P24" s="484">
        <v>483728004</v>
      </c>
    </row>
    <row r="25" spans="2:16" s="257" customFormat="1">
      <c r="B25" s="1110" t="s">
        <v>604</v>
      </c>
      <c r="C25" s="483">
        <v>26434946</v>
      </c>
      <c r="D25" s="483">
        <v>46588129</v>
      </c>
      <c r="E25" s="483">
        <v>39899741</v>
      </c>
      <c r="F25" s="483">
        <v>43617661</v>
      </c>
      <c r="G25" s="483">
        <v>14757548</v>
      </c>
      <c r="H25" s="483">
        <v>61185541</v>
      </c>
      <c r="I25" s="483">
        <v>53191908</v>
      </c>
      <c r="J25" s="483">
        <v>53153071</v>
      </c>
      <c r="K25" s="483">
        <v>60765652</v>
      </c>
      <c r="L25" s="483">
        <v>42679828</v>
      </c>
      <c r="M25" s="483">
        <v>26636093</v>
      </c>
      <c r="N25" s="483">
        <v>53462748</v>
      </c>
      <c r="O25" s="483">
        <v>38724008.638547361</v>
      </c>
      <c r="P25" s="484">
        <v>561096874.63854742</v>
      </c>
    </row>
    <row r="26" spans="2:16">
      <c r="B26" s="1344"/>
      <c r="C26" s="1345"/>
      <c r="D26" s="1345"/>
      <c r="E26" s="1345"/>
      <c r="F26" s="1345"/>
      <c r="G26" s="1345"/>
      <c r="H26" s="1345"/>
      <c r="I26" s="1345"/>
      <c r="J26" s="1345"/>
      <c r="K26" s="1345"/>
      <c r="L26" s="1345"/>
      <c r="M26" s="1346"/>
      <c r="N26" s="1346"/>
      <c r="O26" s="1346"/>
      <c r="P26" s="1347"/>
    </row>
    <row r="27" spans="2:16">
      <c r="B27" s="1348" t="s">
        <v>571</v>
      </c>
      <c r="C27" s="1349"/>
      <c r="D27" s="1349"/>
      <c r="E27" s="1349"/>
      <c r="F27" s="1349"/>
      <c r="G27" s="1349"/>
      <c r="H27" s="1349"/>
      <c r="I27" s="1349"/>
      <c r="J27" s="1349"/>
      <c r="K27" s="1349"/>
      <c r="L27" s="1349"/>
      <c r="M27" s="1350"/>
      <c r="N27" s="1350"/>
      <c r="O27" s="1350"/>
      <c r="P27" s="1351"/>
    </row>
    <row r="28" spans="2:16" s="257" customFormat="1">
      <c r="B28" s="1110" t="s">
        <v>605</v>
      </c>
      <c r="C28" s="483">
        <v>48567</v>
      </c>
      <c r="D28" s="483">
        <v>491052</v>
      </c>
      <c r="E28" s="483">
        <v>386822</v>
      </c>
      <c r="F28" s="483">
        <v>156553</v>
      </c>
      <c r="G28" s="483">
        <v>5931501</v>
      </c>
      <c r="H28" s="483">
        <v>577600</v>
      </c>
      <c r="I28" s="483">
        <v>493259</v>
      </c>
      <c r="J28" s="483">
        <v>457111</v>
      </c>
      <c r="K28" s="483">
        <v>152338</v>
      </c>
      <c r="L28" s="483">
        <v>467870</v>
      </c>
      <c r="M28" s="483">
        <v>304639</v>
      </c>
      <c r="N28" s="483">
        <v>715837</v>
      </c>
      <c r="O28" s="483">
        <v>3129139.34</v>
      </c>
      <c r="P28" s="865">
        <v>13312288.34</v>
      </c>
    </row>
    <row r="29" spans="2:16">
      <c r="B29" s="1111" t="s">
        <v>587</v>
      </c>
      <c r="C29" s="485">
        <v>0</v>
      </c>
      <c r="D29" s="485">
        <v>0</v>
      </c>
      <c r="E29" s="485">
        <v>0</v>
      </c>
      <c r="F29" s="485">
        <v>0</v>
      </c>
      <c r="G29" s="485">
        <v>0</v>
      </c>
      <c r="H29" s="485">
        <v>0</v>
      </c>
      <c r="I29" s="485">
        <v>0</v>
      </c>
      <c r="J29" s="485">
        <v>0</v>
      </c>
      <c r="K29" s="485">
        <v>0</v>
      </c>
      <c r="L29" s="486">
        <v>467870</v>
      </c>
      <c r="M29" s="486">
        <v>304639</v>
      </c>
      <c r="N29" s="866">
        <v>715837</v>
      </c>
      <c r="O29" s="866"/>
      <c r="P29" s="484">
        <v>1488346</v>
      </c>
    </row>
    <row r="30" spans="2:16">
      <c r="B30" s="1111" t="s">
        <v>588</v>
      </c>
      <c r="C30" s="485">
        <v>48567</v>
      </c>
      <c r="D30" s="485">
        <v>491052</v>
      </c>
      <c r="E30" s="485">
        <v>386822</v>
      </c>
      <c r="F30" s="485">
        <v>156553</v>
      </c>
      <c r="G30" s="485">
        <v>5931501</v>
      </c>
      <c r="H30" s="485">
        <v>577600</v>
      </c>
      <c r="I30" s="485">
        <v>493259</v>
      </c>
      <c r="J30" s="485">
        <v>457111</v>
      </c>
      <c r="K30" s="485">
        <v>152338</v>
      </c>
      <c r="L30" s="485">
        <v>0</v>
      </c>
      <c r="M30" s="485">
        <v>0</v>
      </c>
      <c r="N30" s="864">
        <v>0</v>
      </c>
      <c r="O30" s="864">
        <v>3129139.34</v>
      </c>
      <c r="P30" s="484">
        <v>11823942.34</v>
      </c>
    </row>
    <row r="31" spans="2:16" s="257" customFormat="1">
      <c r="B31" s="1110" t="s">
        <v>606</v>
      </c>
      <c r="C31" s="483">
        <v>26311664</v>
      </c>
      <c r="D31" s="483">
        <v>46321979</v>
      </c>
      <c r="E31" s="483">
        <v>39719854</v>
      </c>
      <c r="F31" s="483">
        <v>43727674</v>
      </c>
      <c r="G31" s="483">
        <v>8774028</v>
      </c>
      <c r="H31" s="483">
        <v>60422174</v>
      </c>
      <c r="I31" s="483">
        <v>52607020</v>
      </c>
      <c r="J31" s="483">
        <v>52695960</v>
      </c>
      <c r="K31" s="483">
        <v>61638393</v>
      </c>
      <c r="L31" s="483">
        <v>41175282</v>
      </c>
      <c r="M31" s="483">
        <v>26404869</v>
      </c>
      <c r="N31" s="483">
        <v>51606287</v>
      </c>
      <c r="O31" s="483">
        <v>34936538</v>
      </c>
      <c r="P31" s="865">
        <v>546341722</v>
      </c>
    </row>
    <row r="32" spans="2:16">
      <c r="B32" s="1110" t="s">
        <v>589</v>
      </c>
      <c r="C32" s="483">
        <v>26311664</v>
      </c>
      <c r="D32" s="483">
        <v>0</v>
      </c>
      <c r="E32" s="483">
        <v>0</v>
      </c>
      <c r="F32" s="483">
        <v>0</v>
      </c>
      <c r="G32" s="483">
        <v>8774028</v>
      </c>
      <c r="H32" s="483">
        <v>0</v>
      </c>
      <c r="I32" s="483">
        <v>0</v>
      </c>
      <c r="J32" s="483">
        <v>0</v>
      </c>
      <c r="K32" s="483">
        <v>0</v>
      </c>
      <c r="L32" s="483">
        <v>0</v>
      </c>
      <c r="M32" s="483">
        <v>3300609</v>
      </c>
      <c r="N32" s="483">
        <v>0</v>
      </c>
      <c r="O32" s="483">
        <v>5994248</v>
      </c>
      <c r="P32" s="484">
        <v>44380549</v>
      </c>
    </row>
    <row r="33" spans="2:16">
      <c r="B33" s="1112" t="s">
        <v>590</v>
      </c>
      <c r="C33" s="485">
        <v>0</v>
      </c>
      <c r="D33" s="485">
        <v>0</v>
      </c>
      <c r="E33" s="485">
        <v>0</v>
      </c>
      <c r="F33" s="485">
        <v>0</v>
      </c>
      <c r="G33" s="485">
        <v>5849352</v>
      </c>
      <c r="H33" s="485">
        <v>0</v>
      </c>
      <c r="I33" s="485">
        <v>0</v>
      </c>
      <c r="J33" s="485">
        <v>0</v>
      </c>
      <c r="K33" s="485">
        <v>0</v>
      </c>
      <c r="L33" s="485">
        <v>0</v>
      </c>
      <c r="M33" s="485">
        <v>0</v>
      </c>
      <c r="N33" s="485">
        <v>0</v>
      </c>
      <c r="O33" s="864">
        <v>2997124</v>
      </c>
      <c r="P33" s="484">
        <v>8846476</v>
      </c>
    </row>
    <row r="34" spans="2:16">
      <c r="B34" s="1112" t="s">
        <v>591</v>
      </c>
      <c r="C34" s="485">
        <v>26311664</v>
      </c>
      <c r="D34" s="485">
        <v>0</v>
      </c>
      <c r="E34" s="485">
        <v>0</v>
      </c>
      <c r="F34" s="485">
        <v>0</v>
      </c>
      <c r="G34" s="485">
        <v>2924676</v>
      </c>
      <c r="H34" s="485">
        <v>0</v>
      </c>
      <c r="I34" s="485">
        <v>0</v>
      </c>
      <c r="J34" s="485">
        <v>0</v>
      </c>
      <c r="K34" s="485">
        <v>0</v>
      </c>
      <c r="L34" s="485">
        <v>0</v>
      </c>
      <c r="M34" s="485">
        <v>3300609</v>
      </c>
      <c r="N34" s="485">
        <v>0</v>
      </c>
      <c r="O34" s="864">
        <v>2997124</v>
      </c>
      <c r="P34" s="484">
        <v>35534073</v>
      </c>
    </row>
    <row r="35" spans="2:16">
      <c r="B35" s="1113" t="s">
        <v>592</v>
      </c>
      <c r="C35" s="483">
        <v>0</v>
      </c>
      <c r="D35" s="483">
        <v>46321979</v>
      </c>
      <c r="E35" s="483">
        <v>39719854</v>
      </c>
      <c r="F35" s="483">
        <v>43727674</v>
      </c>
      <c r="G35" s="483">
        <v>0</v>
      </c>
      <c r="H35" s="483">
        <v>60422174</v>
      </c>
      <c r="I35" s="483">
        <v>52607020</v>
      </c>
      <c r="J35" s="483">
        <v>52695960</v>
      </c>
      <c r="K35" s="483">
        <v>61638393</v>
      </c>
      <c r="L35" s="483">
        <v>41175282</v>
      </c>
      <c r="M35" s="483">
        <v>23104260</v>
      </c>
      <c r="N35" s="483">
        <v>51606287</v>
      </c>
      <c r="O35" s="483">
        <v>28942290</v>
      </c>
      <c r="P35" s="484">
        <v>501961173</v>
      </c>
    </row>
    <row r="36" spans="2:16">
      <c r="B36" s="1112" t="s">
        <v>593</v>
      </c>
      <c r="C36" s="485">
        <v>0</v>
      </c>
      <c r="D36" s="485">
        <v>0</v>
      </c>
      <c r="E36" s="485">
        <v>0</v>
      </c>
      <c r="F36" s="485">
        <v>0</v>
      </c>
      <c r="G36" s="485">
        <v>0</v>
      </c>
      <c r="H36" s="485">
        <v>0</v>
      </c>
      <c r="I36" s="485">
        <v>0</v>
      </c>
      <c r="J36" s="485">
        <v>0</v>
      </c>
      <c r="K36" s="485">
        <v>0</v>
      </c>
      <c r="L36" s="485">
        <v>0</v>
      </c>
      <c r="M36" s="485">
        <v>6601217</v>
      </c>
      <c r="N36" s="485">
        <v>0</v>
      </c>
      <c r="O36" s="864">
        <v>2997124</v>
      </c>
      <c r="P36" s="484">
        <v>9598341</v>
      </c>
    </row>
    <row r="37" spans="2:16">
      <c r="B37" s="1112" t="s">
        <v>594</v>
      </c>
      <c r="C37" s="485">
        <v>0</v>
      </c>
      <c r="D37" s="485">
        <v>0</v>
      </c>
      <c r="E37" s="485">
        <v>0</v>
      </c>
      <c r="F37" s="485">
        <v>0</v>
      </c>
      <c r="G37" s="485">
        <v>0</v>
      </c>
      <c r="H37" s="485">
        <v>0</v>
      </c>
      <c r="I37" s="485">
        <v>0</v>
      </c>
      <c r="J37" s="485">
        <v>0</v>
      </c>
      <c r="K37" s="485">
        <v>0</v>
      </c>
      <c r="L37" s="485">
        <v>0</v>
      </c>
      <c r="M37" s="485">
        <v>6601217</v>
      </c>
      <c r="N37" s="485">
        <v>0</v>
      </c>
      <c r="O37" s="864">
        <v>2997124</v>
      </c>
      <c r="P37" s="484">
        <v>9598341</v>
      </c>
    </row>
    <row r="38" spans="2:16">
      <c r="B38" s="1112" t="s">
        <v>595</v>
      </c>
      <c r="C38" s="485">
        <v>0</v>
      </c>
      <c r="D38" s="485">
        <v>46321979</v>
      </c>
      <c r="E38" s="485">
        <v>39719854</v>
      </c>
      <c r="F38" s="485">
        <v>43727674</v>
      </c>
      <c r="G38" s="485">
        <v>0</v>
      </c>
      <c r="H38" s="485">
        <v>60422174</v>
      </c>
      <c r="I38" s="485">
        <v>52607020</v>
      </c>
      <c r="J38" s="485">
        <v>52695960</v>
      </c>
      <c r="K38" s="485">
        <v>61638393</v>
      </c>
      <c r="L38" s="485">
        <v>41175282</v>
      </c>
      <c r="M38" s="485">
        <v>9901826</v>
      </c>
      <c r="N38" s="485">
        <v>51606287</v>
      </c>
      <c r="O38" s="864">
        <v>22948042</v>
      </c>
      <c r="P38" s="484">
        <v>482764491</v>
      </c>
    </row>
    <row r="39" spans="2:16" s="257" customFormat="1" ht="9.75" thickBot="1">
      <c r="B39" s="1114" t="s">
        <v>607</v>
      </c>
      <c r="C39" s="487">
        <v>26360231</v>
      </c>
      <c r="D39" s="487">
        <v>46813031</v>
      </c>
      <c r="E39" s="487">
        <v>40106676</v>
      </c>
      <c r="F39" s="487">
        <v>43884227</v>
      </c>
      <c r="G39" s="487">
        <v>14705529</v>
      </c>
      <c r="H39" s="487">
        <v>60999774</v>
      </c>
      <c r="I39" s="487">
        <v>53100279</v>
      </c>
      <c r="J39" s="487">
        <v>53153071</v>
      </c>
      <c r="K39" s="487">
        <v>61790731</v>
      </c>
      <c r="L39" s="487">
        <v>41643152</v>
      </c>
      <c r="M39" s="487">
        <v>26709508</v>
      </c>
      <c r="N39" s="487">
        <v>52322124</v>
      </c>
      <c r="O39" s="487">
        <v>38065677.340000004</v>
      </c>
      <c r="P39" s="488">
        <v>559654010.34000003</v>
      </c>
    </row>
  </sheetData>
  <mergeCells count="4">
    <mergeCell ref="B13:L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B1:O32"/>
  <sheetViews>
    <sheetView showGridLines="0" zoomScaleNormal="100" zoomScalePageLayoutView="85" workbookViewId="0">
      <selection activeCell="L22" sqref="L22"/>
    </sheetView>
  </sheetViews>
  <sheetFormatPr baseColWidth="10" defaultRowHeight="11.25"/>
  <cols>
    <col min="1" max="1" width="11" style="95" customWidth="1"/>
    <col min="2" max="2" width="22.5703125" style="95" customWidth="1"/>
    <col min="3" max="4" width="11" style="95" customWidth="1"/>
    <col min="5" max="5" width="12.42578125" style="95" customWidth="1"/>
    <col min="6" max="6" width="10.7109375" style="95" customWidth="1"/>
    <col min="7" max="7" width="12.42578125" style="95" customWidth="1"/>
    <col min="8" max="8" width="10.7109375" style="95" customWidth="1"/>
    <col min="9" max="9" width="12.42578125" style="95" customWidth="1"/>
    <col min="10" max="10" width="10.7109375" style="95" customWidth="1"/>
    <col min="11" max="11" width="12.42578125" style="95" customWidth="1"/>
    <col min="12" max="12" width="10.7109375" style="95" customWidth="1"/>
    <col min="13" max="16384" width="11.42578125" style="95"/>
  </cols>
  <sheetData>
    <row r="1" spans="2:15" ht="12" thickBot="1">
      <c r="B1" s="1354" t="s">
        <v>608</v>
      </c>
      <c r="C1" s="1354"/>
      <c r="D1" s="1354"/>
      <c r="E1" s="240"/>
      <c r="F1" s="240"/>
      <c r="G1" s="240"/>
      <c r="H1" s="240"/>
      <c r="I1" s="240"/>
      <c r="J1" s="240"/>
      <c r="K1" s="240"/>
      <c r="L1" s="240"/>
    </row>
    <row r="2" spans="2:15" ht="18" customHeight="1">
      <c r="B2" s="1355" t="s">
        <v>609</v>
      </c>
      <c r="C2" s="1352" t="s">
        <v>610</v>
      </c>
      <c r="D2" s="1352"/>
      <c r="E2" s="1352" t="s">
        <v>611</v>
      </c>
      <c r="F2" s="1352"/>
      <c r="G2" s="1352" t="s">
        <v>612</v>
      </c>
      <c r="H2" s="1352"/>
      <c r="I2" s="1352" t="s">
        <v>613</v>
      </c>
      <c r="J2" s="1352"/>
      <c r="K2" s="1352" t="s">
        <v>614</v>
      </c>
      <c r="L2" s="1353"/>
    </row>
    <row r="3" spans="2:15" ht="42" customHeight="1">
      <c r="B3" s="1356"/>
      <c r="C3" s="1117" t="s">
        <v>294</v>
      </c>
      <c r="D3" s="1117" t="s">
        <v>615</v>
      </c>
      <c r="E3" s="1117" t="s">
        <v>294</v>
      </c>
      <c r="F3" s="1117" t="s">
        <v>615</v>
      </c>
      <c r="G3" s="1117" t="s">
        <v>294</v>
      </c>
      <c r="H3" s="1117" t="s">
        <v>615</v>
      </c>
      <c r="I3" s="1117" t="s">
        <v>294</v>
      </c>
      <c r="J3" s="1117" t="s">
        <v>615</v>
      </c>
      <c r="K3" s="1117" t="s">
        <v>294</v>
      </c>
      <c r="L3" s="1118" t="s">
        <v>615</v>
      </c>
    </row>
    <row r="4" spans="2:15" ht="18.75" customHeight="1">
      <c r="B4" s="1119" t="s">
        <v>547</v>
      </c>
      <c r="C4" s="271">
        <v>7994053</v>
      </c>
      <c r="D4" s="272">
        <v>3.9322740549659396E-2</v>
      </c>
      <c r="E4" s="271">
        <v>113047.75555555554</v>
      </c>
      <c r="F4" s="272">
        <v>3.4599999999999999E-2</v>
      </c>
      <c r="G4" s="271">
        <v>84859307</v>
      </c>
      <c r="H4" s="272">
        <v>4.0639406812177356E-2</v>
      </c>
      <c r="I4" s="271">
        <v>24159902</v>
      </c>
      <c r="J4" s="272">
        <v>3.9600000000000003E-2</v>
      </c>
      <c r="K4" s="271" t="s">
        <v>240</v>
      </c>
      <c r="L4" s="273" t="s">
        <v>240</v>
      </c>
      <c r="M4" s="106"/>
      <c r="N4" s="106"/>
      <c r="O4" s="106"/>
    </row>
    <row r="5" spans="2:15" ht="18.75" customHeight="1">
      <c r="B5" s="1119" t="s">
        <v>548</v>
      </c>
      <c r="C5" s="271">
        <v>8745101</v>
      </c>
      <c r="D5" s="272">
        <v>3.5782928207397868E-2</v>
      </c>
      <c r="E5" s="271">
        <v>4779208.4869999997</v>
      </c>
      <c r="F5" s="272">
        <v>5.2275947454442834E-2</v>
      </c>
      <c r="G5" s="271">
        <v>45324332.717064656</v>
      </c>
      <c r="H5" s="272">
        <v>3.9054550164358062E-2</v>
      </c>
      <c r="I5" s="271">
        <v>19428326.717064653</v>
      </c>
      <c r="J5" s="272">
        <v>4.3361579497429317E-2</v>
      </c>
      <c r="K5" s="271">
        <v>480266850</v>
      </c>
      <c r="L5" s="273">
        <v>3.7043308391359248E-2</v>
      </c>
      <c r="M5" s="106"/>
      <c r="N5" s="106"/>
      <c r="O5" s="106"/>
    </row>
    <row r="6" spans="2:15" ht="18.75" customHeight="1">
      <c r="B6" s="1119" t="s">
        <v>58</v>
      </c>
      <c r="C6" s="271">
        <v>6278248</v>
      </c>
      <c r="D6" s="272">
        <v>4.4002241978223847E-2</v>
      </c>
      <c r="E6" s="271">
        <v>18132234</v>
      </c>
      <c r="F6" s="272">
        <v>3.7280955221169684E-2</v>
      </c>
      <c r="G6" s="271">
        <v>23557739</v>
      </c>
      <c r="H6" s="272">
        <v>3.6722203617468654E-2</v>
      </c>
      <c r="I6" s="271">
        <v>31590498</v>
      </c>
      <c r="J6" s="272">
        <v>3.484435520930456E-2</v>
      </c>
      <c r="K6" s="271">
        <v>112616752</v>
      </c>
      <c r="L6" s="273">
        <v>3.170340610395294E-2</v>
      </c>
      <c r="M6" s="106"/>
      <c r="N6" s="106"/>
      <c r="O6" s="106"/>
    </row>
    <row r="7" spans="2:15" ht="18.75" customHeight="1">
      <c r="B7" s="1120" t="s">
        <v>515</v>
      </c>
      <c r="C7" s="271">
        <v>60157624</v>
      </c>
      <c r="D7" s="272" t="s">
        <v>240</v>
      </c>
      <c r="E7" s="271">
        <v>8510315</v>
      </c>
      <c r="F7" s="272" t="s">
        <v>240</v>
      </c>
      <c r="G7" s="271">
        <v>17055</v>
      </c>
      <c r="H7" s="272" t="s">
        <v>240</v>
      </c>
      <c r="I7" s="271" t="s">
        <v>240</v>
      </c>
      <c r="J7" s="272" t="s">
        <v>240</v>
      </c>
      <c r="K7" s="271">
        <v>959090</v>
      </c>
      <c r="L7" s="273" t="s">
        <v>240</v>
      </c>
      <c r="M7" s="106"/>
      <c r="N7" s="106"/>
      <c r="O7" s="106"/>
    </row>
    <row r="8" spans="2:15" ht="21.75" customHeight="1" thickBot="1">
      <c r="B8" s="402" t="s">
        <v>545</v>
      </c>
      <c r="C8" s="403">
        <v>83175026</v>
      </c>
      <c r="D8" s="403"/>
      <c r="E8" s="403">
        <v>31534805.242555555</v>
      </c>
      <c r="F8" s="403"/>
      <c r="G8" s="403">
        <v>153758433.71706465</v>
      </c>
      <c r="H8" s="404"/>
      <c r="I8" s="403">
        <v>75178726.717064649</v>
      </c>
      <c r="J8" s="405"/>
      <c r="K8" s="403">
        <v>593842692</v>
      </c>
      <c r="L8" s="406"/>
      <c r="M8" s="106"/>
      <c r="N8" s="106"/>
    </row>
    <row r="9" spans="2:15">
      <c r="C9" s="106"/>
    </row>
    <row r="10" spans="2:15">
      <c r="C10" s="106"/>
      <c r="E10" s="106"/>
      <c r="G10" s="106"/>
      <c r="I10" s="106"/>
      <c r="K10" s="106"/>
    </row>
    <row r="11" spans="2:15">
      <c r="C11" s="106"/>
      <c r="E11" s="106"/>
      <c r="G11" s="106"/>
      <c r="I11" s="106"/>
      <c r="K11" s="106"/>
      <c r="M11" s="106"/>
    </row>
    <row r="12" spans="2:15">
      <c r="C12" s="768"/>
      <c r="D12" s="805"/>
      <c r="E12" s="768"/>
      <c r="F12" s="768"/>
      <c r="G12" s="768"/>
      <c r="I12" s="106"/>
      <c r="K12" s="106"/>
      <c r="M12" s="106"/>
    </row>
    <row r="13" spans="2:15">
      <c r="B13" s="106"/>
      <c r="C13" s="106"/>
      <c r="E13" s="106"/>
      <c r="G13" s="106"/>
      <c r="I13" s="106"/>
      <c r="K13" s="106"/>
    </row>
    <row r="14" spans="2:15">
      <c r="B14" s="106"/>
      <c r="D14" s="106"/>
      <c r="I14" s="106"/>
      <c r="L14" s="106"/>
    </row>
    <row r="15" spans="2:15">
      <c r="L15" s="106"/>
    </row>
    <row r="19" spans="3:11">
      <c r="H19" s="768"/>
      <c r="I19" s="769"/>
    </row>
    <row r="20" spans="3:11">
      <c r="H20" s="768"/>
      <c r="I20" s="769"/>
    </row>
    <row r="21" spans="3:11">
      <c r="H21" s="768"/>
      <c r="I21" s="769"/>
    </row>
    <row r="23" spans="3:11">
      <c r="D23" s="768"/>
      <c r="E23" s="106"/>
    </row>
    <row r="24" spans="3:11">
      <c r="D24" s="768"/>
      <c r="E24" s="106"/>
    </row>
    <row r="25" spans="3:11">
      <c r="C25" s="920"/>
    </row>
    <row r="26" spans="3:11">
      <c r="C26" s="768"/>
      <c r="D26" s="106"/>
    </row>
    <row r="27" spans="3:11">
      <c r="C27" s="768"/>
      <c r="D27" s="106"/>
    </row>
    <row r="28" spans="3:11">
      <c r="C28" s="768"/>
      <c r="D28" s="106"/>
    </row>
    <row r="29" spans="3:11">
      <c r="C29" s="768"/>
      <c r="D29" s="106"/>
      <c r="K29" s="106"/>
    </row>
    <row r="30" spans="3:11">
      <c r="C30" s="768"/>
      <c r="D30" s="106"/>
      <c r="E30" s="106"/>
      <c r="G30" s="106"/>
      <c r="K30" s="106"/>
    </row>
    <row r="31" spans="3:11">
      <c r="D31" s="106"/>
    </row>
    <row r="32" spans="3:11">
      <c r="D32" s="106"/>
    </row>
  </sheetData>
  <mergeCells count="7">
    <mergeCell ref="K2:L2"/>
    <mergeCell ref="B1:D1"/>
    <mergeCell ref="B2:B3"/>
    <mergeCell ref="C2:D2"/>
    <mergeCell ref="E2:F2"/>
    <mergeCell ref="G2:H2"/>
    <mergeCell ref="I2:J2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7"/>
  <sheetViews>
    <sheetView showGridLines="0" workbookViewId="0">
      <selection activeCell="H13" sqref="H13"/>
    </sheetView>
  </sheetViews>
  <sheetFormatPr baseColWidth="10" defaultRowHeight="11.25"/>
  <cols>
    <col min="1" max="1" width="11.42578125" style="95"/>
    <col min="2" max="2" width="37.140625" style="95" bestFit="1" customWidth="1"/>
    <col min="3" max="3" width="17.85546875" style="95" customWidth="1"/>
    <col min="4" max="4" width="16.42578125" style="95" customWidth="1"/>
    <col min="5" max="5" width="15.7109375" style="95" customWidth="1"/>
    <col min="6" max="6" width="19.5703125" style="95" customWidth="1"/>
    <col min="7" max="16384" width="11.42578125" style="95"/>
  </cols>
  <sheetData>
    <row r="1" spans="1:6" ht="15">
      <c r="A1" s="625"/>
      <c r="B1" s="625"/>
    </row>
    <row r="2" spans="1:6" ht="13.5" thickBot="1">
      <c r="B2" s="371" t="s">
        <v>616</v>
      </c>
      <c r="C2" s="372"/>
      <c r="D2" s="373">
        <v>42916</v>
      </c>
      <c r="E2" s="372"/>
      <c r="F2" s="374"/>
    </row>
    <row r="3" spans="1:6" ht="35.25" customHeight="1" thickBot="1">
      <c r="B3" s="1123" t="s">
        <v>458</v>
      </c>
      <c r="C3" s="1121" t="s">
        <v>617</v>
      </c>
      <c r="D3" s="1121" t="s">
        <v>618</v>
      </c>
      <c r="E3" s="1121" t="s">
        <v>619</v>
      </c>
      <c r="F3" s="1122" t="s">
        <v>620</v>
      </c>
    </row>
    <row r="4" spans="1:6" ht="18.75" customHeight="1" thickBot="1">
      <c r="B4" s="730" t="s">
        <v>621</v>
      </c>
      <c r="C4" s="790">
        <v>123787270.56188889</v>
      </c>
      <c r="D4" s="791" t="s">
        <v>963</v>
      </c>
      <c r="E4" s="834">
        <v>45.393376401932109</v>
      </c>
      <c r="F4" s="792">
        <v>561912.21663836308</v>
      </c>
    </row>
    <row r="5" spans="1:6">
      <c r="C5" s="106"/>
    </row>
    <row r="7" spans="1:6">
      <c r="C7" s="106"/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I23"/>
  <sheetViews>
    <sheetView showGridLines="0" workbookViewId="0">
      <selection activeCell="D19" sqref="D19"/>
    </sheetView>
  </sheetViews>
  <sheetFormatPr baseColWidth="10" defaultRowHeight="11.25"/>
  <cols>
    <col min="1" max="1" width="11.42578125" style="95"/>
    <col min="2" max="2" width="28.140625" style="95" bestFit="1" customWidth="1"/>
    <col min="3" max="3" width="13.42578125" style="95" customWidth="1"/>
    <col min="4" max="5" width="13.7109375" style="95" customWidth="1"/>
    <col min="6" max="16384" width="11.42578125" style="95"/>
  </cols>
  <sheetData>
    <row r="1" spans="2:9" ht="12" thickBot="1">
      <c r="B1" s="11"/>
      <c r="C1" s="13"/>
      <c r="D1" s="13"/>
      <c r="E1" s="13"/>
      <c r="G1" s="526"/>
    </row>
    <row r="2" spans="2:9" ht="11.25" customHeight="1">
      <c r="B2" s="1357" t="s">
        <v>458</v>
      </c>
      <c r="C2" s="1359" t="s">
        <v>622</v>
      </c>
      <c r="D2" s="417">
        <v>42916</v>
      </c>
      <c r="E2" s="418">
        <v>42735</v>
      </c>
    </row>
    <row r="3" spans="2:9" ht="11.25" customHeight="1">
      <c r="B3" s="1358"/>
      <c r="C3" s="1360"/>
      <c r="D3" s="419" t="s">
        <v>294</v>
      </c>
      <c r="E3" s="420" t="s">
        <v>294</v>
      </c>
      <c r="G3" s="526"/>
      <c r="H3" s="526"/>
      <c r="I3" s="526"/>
    </row>
    <row r="4" spans="2:9" ht="21" customHeight="1">
      <c r="B4" s="102" t="s">
        <v>9</v>
      </c>
      <c r="C4" s="113" t="s">
        <v>623</v>
      </c>
      <c r="D4" s="242">
        <v>0</v>
      </c>
      <c r="E4" s="104">
        <v>25015658</v>
      </c>
      <c r="G4" s="94"/>
      <c r="H4" s="526"/>
      <c r="I4" s="526"/>
    </row>
    <row r="5" spans="2:9" ht="21" customHeight="1">
      <c r="B5" s="102" t="s">
        <v>9</v>
      </c>
      <c r="C5" s="785" t="s">
        <v>624</v>
      </c>
      <c r="D5" s="103">
        <v>1295000</v>
      </c>
      <c r="E5" s="104">
        <v>0</v>
      </c>
      <c r="G5" s="94"/>
      <c r="H5" s="526"/>
      <c r="I5" s="526"/>
    </row>
    <row r="6" spans="2:9" ht="21" customHeight="1">
      <c r="B6" s="102" t="s">
        <v>8</v>
      </c>
      <c r="C6" s="113" t="s">
        <v>623</v>
      </c>
      <c r="D6" s="242">
        <v>0</v>
      </c>
      <c r="E6" s="243">
        <v>8887528</v>
      </c>
      <c r="G6" s="94"/>
      <c r="H6" s="526"/>
      <c r="I6" s="526"/>
    </row>
    <row r="7" spans="2:9" ht="21" customHeight="1">
      <c r="B7" s="102" t="s">
        <v>8</v>
      </c>
      <c r="C7" s="785" t="s">
        <v>624</v>
      </c>
      <c r="D7" s="242">
        <v>210000</v>
      </c>
      <c r="E7" s="243">
        <v>0</v>
      </c>
      <c r="G7" s="94"/>
      <c r="H7" s="526"/>
      <c r="I7" s="526"/>
    </row>
    <row r="8" spans="2:9" ht="21" customHeight="1">
      <c r="B8" s="102" t="s">
        <v>7</v>
      </c>
      <c r="C8" s="113" t="s">
        <v>623</v>
      </c>
      <c r="D8" s="242">
        <v>0</v>
      </c>
      <c r="E8" s="243">
        <v>840410</v>
      </c>
      <c r="G8" s="94"/>
    </row>
    <row r="9" spans="2:9" ht="21" customHeight="1">
      <c r="B9" s="102" t="s">
        <v>49</v>
      </c>
      <c r="C9" s="113" t="s">
        <v>623</v>
      </c>
      <c r="D9" s="242">
        <v>0</v>
      </c>
      <c r="E9" s="243">
        <v>90016</v>
      </c>
      <c r="G9" s="94"/>
    </row>
    <row r="10" spans="2:9" ht="21" hidden="1" customHeight="1">
      <c r="B10" s="102" t="s">
        <v>49</v>
      </c>
      <c r="C10" s="785" t="s">
        <v>245</v>
      </c>
      <c r="D10" s="242">
        <v>0</v>
      </c>
      <c r="E10" s="243">
        <v>0</v>
      </c>
      <c r="G10" s="94"/>
      <c r="H10" s="526"/>
      <c r="I10" s="526"/>
    </row>
    <row r="11" spans="2:9" ht="21" customHeight="1">
      <c r="B11" s="102" t="s">
        <v>4</v>
      </c>
      <c r="C11" s="113" t="s">
        <v>623</v>
      </c>
      <c r="D11" s="242">
        <v>0</v>
      </c>
      <c r="E11" s="243">
        <v>930418</v>
      </c>
      <c r="G11" s="94"/>
    </row>
    <row r="12" spans="2:9" ht="21" hidden="1" customHeight="1">
      <c r="B12" s="102" t="s">
        <v>4</v>
      </c>
      <c r="C12" s="785" t="s">
        <v>245</v>
      </c>
      <c r="D12" s="242">
        <v>0</v>
      </c>
      <c r="E12" s="243">
        <v>0</v>
      </c>
      <c r="G12" s="94"/>
      <c r="H12" s="526"/>
      <c r="I12" s="526"/>
    </row>
    <row r="13" spans="2:9" ht="21" customHeight="1">
      <c r="B13" s="102" t="s">
        <v>71</v>
      </c>
      <c r="C13" s="113" t="s">
        <v>623</v>
      </c>
      <c r="D13" s="242">
        <v>0</v>
      </c>
      <c r="E13" s="243">
        <v>1420575</v>
      </c>
      <c r="G13" s="94"/>
    </row>
    <row r="14" spans="2:9" ht="21" hidden="1" customHeight="1">
      <c r="B14" s="102" t="s">
        <v>71</v>
      </c>
      <c r="C14" s="785" t="s">
        <v>245</v>
      </c>
      <c r="D14" s="242">
        <v>0</v>
      </c>
      <c r="E14" s="243">
        <v>0</v>
      </c>
      <c r="G14" s="94"/>
      <c r="H14" s="526"/>
      <c r="I14" s="526"/>
    </row>
    <row r="15" spans="2:9" ht="21" customHeight="1">
      <c r="B15" s="102" t="s">
        <v>6</v>
      </c>
      <c r="C15" s="113" t="s">
        <v>623</v>
      </c>
      <c r="D15" s="242">
        <v>561000</v>
      </c>
      <c r="E15" s="243">
        <v>0</v>
      </c>
      <c r="G15" s="94"/>
    </row>
    <row r="16" spans="2:9" ht="21" customHeight="1" thickBot="1">
      <c r="B16" s="421" t="s">
        <v>2</v>
      </c>
      <c r="C16" s="422"/>
      <c r="D16" s="415">
        <v>2066000</v>
      </c>
      <c r="E16" s="415">
        <v>37184605</v>
      </c>
    </row>
    <row r="17" spans="2:5">
      <c r="B17" s="83"/>
      <c r="C17" s="83"/>
      <c r="D17" s="83"/>
      <c r="E17" s="83"/>
    </row>
    <row r="18" spans="2:5">
      <c r="B18" s="83"/>
      <c r="C18" s="83"/>
      <c r="D18" s="6"/>
      <c r="E18" s="6"/>
    </row>
    <row r="20" spans="2:5">
      <c r="E20" s="84"/>
    </row>
    <row r="21" spans="2:5">
      <c r="D21" s="106"/>
    </row>
    <row r="22" spans="2:5">
      <c r="D22" s="106"/>
    </row>
    <row r="23" spans="2:5">
      <c r="D23" s="106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B1:E42"/>
  <sheetViews>
    <sheetView showGridLines="0" topLeftCell="A11" workbookViewId="0">
      <selection activeCell="H25" sqref="H25"/>
    </sheetView>
  </sheetViews>
  <sheetFormatPr baseColWidth="10" defaultRowHeight="10.5"/>
  <cols>
    <col min="1" max="1" width="9.7109375" style="83" customWidth="1"/>
    <col min="2" max="2" width="42.7109375" style="83" customWidth="1"/>
    <col min="3" max="3" width="9.85546875" style="83" customWidth="1"/>
    <col min="4" max="5" width="13.7109375" style="83" customWidth="1"/>
    <col min="6" max="16384" width="11.42578125" style="83"/>
  </cols>
  <sheetData>
    <row r="1" spans="2:5" ht="11.25" thickBot="1">
      <c r="B1" s="11"/>
      <c r="C1" s="13"/>
      <c r="D1" s="13"/>
      <c r="E1" s="13"/>
    </row>
    <row r="2" spans="2:5" ht="20.25" customHeight="1">
      <c r="B2" s="1363" t="s">
        <v>625</v>
      </c>
      <c r="C2" s="1361" t="s">
        <v>580</v>
      </c>
      <c r="D2" s="503">
        <v>42916</v>
      </c>
      <c r="E2" s="504">
        <v>42735</v>
      </c>
    </row>
    <row r="3" spans="2:5" ht="20.25" customHeight="1">
      <c r="B3" s="1364"/>
      <c r="C3" s="1362"/>
      <c r="D3" s="505" t="s">
        <v>294</v>
      </c>
      <c r="E3" s="506" t="s">
        <v>294</v>
      </c>
    </row>
    <row r="4" spans="2:5" ht="20.25" customHeight="1">
      <c r="B4" s="97" t="s">
        <v>404</v>
      </c>
      <c r="C4" s="244" t="s">
        <v>55</v>
      </c>
      <c r="D4" s="210">
        <v>82334</v>
      </c>
      <c r="E4" s="712">
        <v>24706518</v>
      </c>
    </row>
    <row r="5" spans="2:5" ht="20.25" customHeight="1">
      <c r="B5" s="597" t="s">
        <v>626</v>
      </c>
      <c r="C5" s="244" t="s">
        <v>55</v>
      </c>
      <c r="D5" s="392">
        <v>25606361</v>
      </c>
      <c r="E5" s="712">
        <v>28999464</v>
      </c>
    </row>
    <row r="6" spans="2:5" ht="20.25" customHeight="1">
      <c r="B6" s="597" t="s">
        <v>627</v>
      </c>
      <c r="C6" s="244" t="s">
        <v>55</v>
      </c>
      <c r="D6" s="392">
        <v>3338431</v>
      </c>
      <c r="E6" s="712">
        <v>3156687</v>
      </c>
    </row>
    <row r="7" spans="2:5" ht="20.25" customHeight="1">
      <c r="B7" s="97" t="s">
        <v>627</v>
      </c>
      <c r="C7" s="244" t="s">
        <v>34</v>
      </c>
      <c r="D7" s="392">
        <v>1031</v>
      </c>
      <c r="E7" s="712">
        <v>0</v>
      </c>
    </row>
    <row r="8" spans="2:5" ht="20.25" customHeight="1">
      <c r="B8" s="597" t="s">
        <v>628</v>
      </c>
      <c r="C8" s="244" t="s">
        <v>55</v>
      </c>
      <c r="D8" s="392">
        <v>16768723</v>
      </c>
      <c r="E8" s="712">
        <v>17428332</v>
      </c>
    </row>
    <row r="9" spans="2:5" ht="20.25" customHeight="1">
      <c r="B9" s="597" t="s">
        <v>628</v>
      </c>
      <c r="C9" s="244" t="s">
        <v>56</v>
      </c>
      <c r="D9" s="392">
        <v>742144</v>
      </c>
      <c r="E9" s="712">
        <v>98320</v>
      </c>
    </row>
    <row r="10" spans="2:5" ht="20.25" customHeight="1">
      <c r="B10" s="597" t="s">
        <v>628</v>
      </c>
      <c r="C10" s="244" t="s">
        <v>34</v>
      </c>
      <c r="D10" s="392">
        <v>80056.53</v>
      </c>
      <c r="E10" s="712">
        <v>15216</v>
      </c>
    </row>
    <row r="11" spans="2:5" ht="20.25" customHeight="1">
      <c r="B11" s="597" t="s">
        <v>629</v>
      </c>
      <c r="C11" s="244" t="s">
        <v>55</v>
      </c>
      <c r="D11" s="392">
        <v>4945179</v>
      </c>
      <c r="E11" s="712">
        <v>8409385</v>
      </c>
    </row>
    <row r="12" spans="2:5" ht="20.25" customHeight="1">
      <c r="B12" s="597" t="s">
        <v>630</v>
      </c>
      <c r="C12" s="244" t="s">
        <v>55</v>
      </c>
      <c r="D12" s="392">
        <v>14333227</v>
      </c>
      <c r="E12" s="712">
        <v>17076009</v>
      </c>
    </row>
    <row r="13" spans="2:5" ht="20.25" customHeight="1">
      <c r="B13" s="97" t="s">
        <v>630</v>
      </c>
      <c r="C13" s="244" t="s">
        <v>56</v>
      </c>
      <c r="D13" s="392">
        <v>91243</v>
      </c>
      <c r="E13" s="712">
        <v>0</v>
      </c>
    </row>
    <row r="14" spans="2:5" ht="20.25" customHeight="1">
      <c r="B14" s="597" t="s">
        <v>631</v>
      </c>
      <c r="C14" s="244" t="s">
        <v>55</v>
      </c>
      <c r="D14" s="392">
        <v>2275714</v>
      </c>
      <c r="E14" s="712">
        <v>1369276</v>
      </c>
    </row>
    <row r="15" spans="2:5" ht="20.25" customHeight="1">
      <c r="B15" s="597" t="s">
        <v>632</v>
      </c>
      <c r="C15" s="244" t="s">
        <v>55</v>
      </c>
      <c r="D15" s="392">
        <v>403495</v>
      </c>
      <c r="E15" s="712">
        <v>657962</v>
      </c>
    </row>
    <row r="16" spans="2:5" ht="20.25" hidden="1" customHeight="1">
      <c r="B16" s="97" t="s">
        <v>89</v>
      </c>
      <c r="C16" s="244" t="s">
        <v>56</v>
      </c>
      <c r="D16" s="210">
        <v>0</v>
      </c>
      <c r="E16" s="712">
        <v>0</v>
      </c>
    </row>
    <row r="17" spans="2:5" ht="20.25" hidden="1" customHeight="1">
      <c r="B17" s="97" t="s">
        <v>90</v>
      </c>
      <c r="C17" s="244" t="s">
        <v>55</v>
      </c>
      <c r="D17" s="210">
        <v>0</v>
      </c>
      <c r="E17" s="712">
        <v>0</v>
      </c>
    </row>
    <row r="18" spans="2:5" ht="22.5" customHeight="1">
      <c r="B18" s="1124" t="s">
        <v>633</v>
      </c>
      <c r="C18" s="394"/>
      <c r="D18" s="394">
        <v>68667938.530000001</v>
      </c>
      <c r="E18" s="395">
        <v>101917169</v>
      </c>
    </row>
    <row r="19" spans="2:5" ht="20.25" customHeight="1">
      <c r="B19" s="597" t="s">
        <v>634</v>
      </c>
      <c r="C19" s="244" t="s">
        <v>55</v>
      </c>
      <c r="D19" s="392">
        <v>719580</v>
      </c>
      <c r="E19" s="211">
        <v>698095</v>
      </c>
    </row>
    <row r="20" spans="2:5" ht="20.25" customHeight="1">
      <c r="B20" s="597" t="s">
        <v>635</v>
      </c>
      <c r="C20" s="244" t="s">
        <v>55</v>
      </c>
      <c r="D20" s="392">
        <v>186170</v>
      </c>
      <c r="E20" s="211">
        <v>180917</v>
      </c>
    </row>
    <row r="21" spans="2:5" ht="20.25" customHeight="1">
      <c r="B21" s="597" t="s">
        <v>636</v>
      </c>
      <c r="C21" s="244" t="s">
        <v>55</v>
      </c>
      <c r="D21" s="392">
        <v>70395</v>
      </c>
      <c r="E21" s="211">
        <v>70396</v>
      </c>
    </row>
    <row r="22" spans="2:5" ht="22.5" customHeight="1">
      <c r="B22" s="1124" t="s">
        <v>637</v>
      </c>
      <c r="C22" s="394"/>
      <c r="D22" s="394">
        <v>976145</v>
      </c>
      <c r="E22" s="395">
        <v>949408</v>
      </c>
    </row>
    <row r="23" spans="2:5" ht="12.75" customHeight="1">
      <c r="B23" s="97"/>
      <c r="C23" s="244"/>
      <c r="D23" s="210"/>
      <c r="E23" s="211"/>
    </row>
    <row r="24" spans="2:5" ht="22.5" customHeight="1" thickBot="1">
      <c r="B24" s="1087" t="s">
        <v>638</v>
      </c>
      <c r="C24" s="381"/>
      <c r="D24" s="381">
        <v>69644083.530000001</v>
      </c>
      <c r="E24" s="382">
        <v>102866577</v>
      </c>
    </row>
    <row r="25" spans="2:5" ht="18.75" customHeight="1"/>
    <row r="26" spans="2:5" ht="18.75" customHeight="1"/>
    <row r="27" spans="2:5" ht="22.5" customHeight="1">
      <c r="D27" s="84"/>
    </row>
    <row r="28" spans="2:5" ht="19.5" customHeight="1"/>
    <row r="29" spans="2:5" ht="28.5" customHeight="1"/>
    <row r="30" spans="2:5" ht="19.5" customHeight="1"/>
    <row r="31" spans="2:5" ht="19.5" customHeight="1"/>
    <row r="32" spans="2:5" ht="19.5" customHeight="1"/>
    <row r="33" ht="19.5" customHeight="1"/>
    <row r="34" ht="19.5" customHeight="1"/>
    <row r="35" ht="19.5" customHeight="1"/>
    <row r="36" s="86" customFormat="1" ht="13.5" customHeight="1"/>
    <row r="37" s="86" customFormat="1" ht="15" customHeight="1"/>
    <row r="38" ht="18" customHeight="1"/>
    <row r="39" ht="18" customHeight="1"/>
    <row r="40" ht="18" customHeight="1"/>
    <row r="41" ht="18" customHeight="1"/>
    <row r="42" ht="18" customHeight="1"/>
  </sheetData>
  <mergeCells count="2">
    <mergeCell ref="C2:C3"/>
    <mergeCell ref="B2:B3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workbookViewId="0">
      <selection activeCell="K34" sqref="K34"/>
    </sheetView>
  </sheetViews>
  <sheetFormatPr baseColWidth="10" defaultRowHeight="15"/>
  <cols>
    <col min="1" max="1" width="11.42578125" style="267"/>
    <col min="2" max="2" width="36.42578125" style="266" bestFit="1" customWidth="1"/>
    <col min="3" max="6" width="13.7109375" style="266" customWidth="1"/>
    <col min="7" max="16384" width="11.42578125" style="267"/>
  </cols>
  <sheetData>
    <row r="1" spans="1:6" ht="15.75" thickBot="1"/>
    <row r="2" spans="1:6" ht="15.75" thickBot="1">
      <c r="B2" s="1367" t="s">
        <v>644</v>
      </c>
      <c r="C2" s="1365">
        <v>42916</v>
      </c>
      <c r="D2" s="1365"/>
      <c r="E2" s="1365"/>
      <c r="F2" s="1366"/>
    </row>
    <row r="3" spans="1:6" ht="15.75" thickBot="1">
      <c r="B3" s="1368"/>
      <c r="C3" s="1125" t="s">
        <v>639</v>
      </c>
      <c r="D3" s="1125" t="s">
        <v>640</v>
      </c>
      <c r="E3" s="1125" t="s">
        <v>641</v>
      </c>
      <c r="F3" s="1125" t="s">
        <v>149</v>
      </c>
    </row>
    <row r="4" spans="1:6" ht="15.75" thickBot="1">
      <c r="B4" s="1369"/>
      <c r="C4" s="762" t="s">
        <v>294</v>
      </c>
      <c r="D4" s="762" t="s">
        <v>294</v>
      </c>
      <c r="E4" s="762" t="s">
        <v>294</v>
      </c>
      <c r="F4" s="762" t="s">
        <v>294</v>
      </c>
    </row>
    <row r="5" spans="1:6" ht="15.75" thickBot="1">
      <c r="A5" s="268"/>
      <c r="B5" s="1126" t="s">
        <v>642</v>
      </c>
      <c r="C5" s="763">
        <v>2377624</v>
      </c>
      <c r="D5" s="763">
        <v>9290088</v>
      </c>
      <c r="E5" s="763">
        <v>188635</v>
      </c>
      <c r="F5" s="764">
        <v>11856347</v>
      </c>
    </row>
    <row r="6" spans="1:6" ht="15.75" thickBot="1">
      <c r="B6" s="1126" t="s">
        <v>643</v>
      </c>
      <c r="C6" s="763">
        <v>187050</v>
      </c>
      <c r="D6" s="763">
        <v>7715</v>
      </c>
      <c r="E6" s="765">
        <v>0</v>
      </c>
      <c r="F6" s="764">
        <v>194765</v>
      </c>
    </row>
    <row r="7" spans="1:6" ht="15" hidden="1" customHeight="1">
      <c r="B7" s="694" t="s">
        <v>150</v>
      </c>
      <c r="C7" s="765">
        <v>0</v>
      </c>
      <c r="D7" s="765">
        <v>0</v>
      </c>
      <c r="E7" s="765">
        <v>0</v>
      </c>
      <c r="F7" s="764">
        <v>0</v>
      </c>
    </row>
    <row r="8" spans="1:6" ht="15.75" thickBot="1">
      <c r="B8" s="1126" t="s">
        <v>645</v>
      </c>
      <c r="C8" s="765">
        <v>0</v>
      </c>
      <c r="D8" s="763">
        <v>-8078</v>
      </c>
      <c r="E8" s="765">
        <v>0</v>
      </c>
      <c r="F8" s="764">
        <v>-8078</v>
      </c>
    </row>
    <row r="9" spans="1:6" ht="15.75" thickBot="1">
      <c r="B9" s="1126" t="s">
        <v>646</v>
      </c>
      <c r="C9" s="765">
        <v>0</v>
      </c>
      <c r="D9" s="695">
        <v>-56546</v>
      </c>
      <c r="E9" s="765">
        <v>0</v>
      </c>
      <c r="F9" s="764">
        <v>-56546</v>
      </c>
    </row>
    <row r="10" spans="1:6" hidden="1">
      <c r="B10" s="694" t="s">
        <v>153</v>
      </c>
      <c r="C10" s="695"/>
      <c r="D10" s="695"/>
      <c r="E10" s="695"/>
      <c r="F10" s="764">
        <v>0</v>
      </c>
    </row>
    <row r="11" spans="1:6" s="269" customFormat="1" ht="15.75" thickBot="1">
      <c r="B11" s="495" t="s">
        <v>2</v>
      </c>
      <c r="C11" s="496">
        <v>2564674</v>
      </c>
      <c r="D11" s="496">
        <v>9233179</v>
      </c>
      <c r="E11" s="496">
        <v>188635</v>
      </c>
      <c r="F11" s="766">
        <v>11986488</v>
      </c>
    </row>
    <row r="12" spans="1:6" ht="15.75" thickBot="1"/>
    <row r="13" spans="1:6" ht="15.75" thickBot="1">
      <c r="B13" s="1367" t="s">
        <v>647</v>
      </c>
      <c r="C13" s="1365">
        <v>42916</v>
      </c>
      <c r="D13" s="1365"/>
      <c r="E13" s="1365"/>
      <c r="F13" s="1366"/>
    </row>
    <row r="14" spans="1:6" ht="15.75" thickBot="1">
      <c r="B14" s="1368"/>
      <c r="C14" s="1125" t="s">
        <v>639</v>
      </c>
      <c r="D14" s="1125" t="s">
        <v>640</v>
      </c>
      <c r="E14" s="1125" t="s">
        <v>641</v>
      </c>
      <c r="F14" s="1125" t="s">
        <v>149</v>
      </c>
    </row>
    <row r="15" spans="1:6" ht="15.75" thickBot="1">
      <c r="B15" s="1369"/>
      <c r="C15" s="762" t="s">
        <v>294</v>
      </c>
      <c r="D15" s="762" t="s">
        <v>294</v>
      </c>
      <c r="E15" s="762" t="s">
        <v>294</v>
      </c>
      <c r="F15" s="762" t="s">
        <v>294</v>
      </c>
    </row>
    <row r="16" spans="1:6" ht="15.75" thickBot="1">
      <c r="B16" s="1126" t="s">
        <v>642</v>
      </c>
      <c r="C16" s="763">
        <v>6346</v>
      </c>
      <c r="D16" s="763">
        <v>588975</v>
      </c>
      <c r="E16" s="765">
        <v>2795</v>
      </c>
      <c r="F16" s="764">
        <v>598116</v>
      </c>
    </row>
    <row r="17" spans="2:6" ht="15.75" thickBot="1">
      <c r="B17" s="1126" t="s">
        <v>643</v>
      </c>
      <c r="C17" s="763">
        <v>1006510</v>
      </c>
      <c r="D17" s="763">
        <v>36833</v>
      </c>
      <c r="E17" s="763">
        <v>2493</v>
      </c>
      <c r="F17" s="764">
        <v>1045836</v>
      </c>
    </row>
    <row r="18" spans="2:6" ht="15.75" thickBot="1">
      <c r="B18" s="1126" t="s">
        <v>648</v>
      </c>
      <c r="C18" s="763">
        <v>572905</v>
      </c>
      <c r="D18" s="763">
        <v>15141</v>
      </c>
      <c r="E18" s="765">
        <v>46</v>
      </c>
      <c r="F18" s="764">
        <v>588092</v>
      </c>
    </row>
    <row r="19" spans="2:6" ht="15.75" thickBot="1">
      <c r="B19" s="1126" t="s">
        <v>645</v>
      </c>
      <c r="C19" s="763">
        <v>234230</v>
      </c>
      <c r="D19" s="763">
        <v>114229</v>
      </c>
      <c r="E19" s="763">
        <v>0</v>
      </c>
      <c r="F19" s="764">
        <v>348459</v>
      </c>
    </row>
    <row r="20" spans="2:6" ht="15.75" thickBot="1">
      <c r="B20" s="1126" t="s">
        <v>646</v>
      </c>
      <c r="C20" s="763">
        <v>5570</v>
      </c>
      <c r="D20" s="763">
        <v>112132</v>
      </c>
      <c r="E20" s="763">
        <v>107</v>
      </c>
      <c r="F20" s="764">
        <v>117809</v>
      </c>
    </row>
    <row r="21" spans="2:6">
      <c r="B21" s="694" t="s">
        <v>649</v>
      </c>
      <c r="C21" s="763">
        <v>6615</v>
      </c>
      <c r="D21" s="763">
        <v>142432</v>
      </c>
      <c r="E21" s="763">
        <v>0</v>
      </c>
      <c r="F21" s="764">
        <v>149047</v>
      </c>
    </row>
    <row r="22" spans="2:6" s="269" customFormat="1" ht="15.75" thickBot="1">
      <c r="B22" s="495" t="s">
        <v>2</v>
      </c>
      <c r="C22" s="767">
        <v>1832176</v>
      </c>
      <c r="D22" s="767">
        <v>1009742</v>
      </c>
      <c r="E22" s="767">
        <v>5441</v>
      </c>
      <c r="F22" s="497">
        <v>2847359</v>
      </c>
    </row>
    <row r="23" spans="2:6" ht="15.75" thickBot="1"/>
    <row r="24" spans="2:6" ht="15.75" thickBot="1">
      <c r="B24" s="1367" t="s">
        <v>644</v>
      </c>
      <c r="C24" s="1365">
        <v>42735</v>
      </c>
      <c r="D24" s="1365"/>
      <c r="E24" s="1365"/>
      <c r="F24" s="1366"/>
    </row>
    <row r="25" spans="2:6" ht="15.75" thickBot="1">
      <c r="B25" s="1368"/>
      <c r="C25" s="1125" t="s">
        <v>639</v>
      </c>
      <c r="D25" s="1125" t="s">
        <v>640</v>
      </c>
      <c r="E25" s="1125" t="s">
        <v>641</v>
      </c>
      <c r="F25" s="1125" t="s">
        <v>149</v>
      </c>
    </row>
    <row r="26" spans="2:6" ht="15.75" thickBot="1">
      <c r="B26" s="1369"/>
      <c r="C26" s="762" t="s">
        <v>294</v>
      </c>
      <c r="D26" s="762" t="s">
        <v>294</v>
      </c>
      <c r="E26" s="762" t="s">
        <v>294</v>
      </c>
      <c r="F26" s="762" t="s">
        <v>294</v>
      </c>
    </row>
    <row r="27" spans="2:6" ht="15.75" thickBot="1">
      <c r="B27" s="1126" t="s">
        <v>642</v>
      </c>
      <c r="C27" s="763">
        <v>2811143</v>
      </c>
      <c r="D27" s="763">
        <v>10267940</v>
      </c>
      <c r="E27" s="934">
        <v>201588</v>
      </c>
      <c r="F27" s="696">
        <v>13280671</v>
      </c>
    </row>
    <row r="28" spans="2:6" ht="15.75" thickBot="1">
      <c r="B28" s="1126" t="s">
        <v>643</v>
      </c>
      <c r="C28" s="935">
        <v>161139</v>
      </c>
      <c r="D28" s="935">
        <v>298461</v>
      </c>
      <c r="E28" s="936">
        <v>0</v>
      </c>
      <c r="F28" s="696">
        <v>459600</v>
      </c>
    </row>
    <row r="29" spans="2:6" hidden="1">
      <c r="B29" s="694" t="s">
        <v>150</v>
      </c>
      <c r="C29" s="695"/>
      <c r="D29" s="695"/>
      <c r="E29" s="695">
        <v>0</v>
      </c>
      <c r="F29" s="696">
        <v>0</v>
      </c>
    </row>
    <row r="30" spans="2:6" hidden="1">
      <c r="B30" s="694" t="s">
        <v>151</v>
      </c>
      <c r="C30" s="695"/>
      <c r="D30" s="695"/>
      <c r="E30" s="695">
        <v>0</v>
      </c>
      <c r="F30" s="696">
        <v>0</v>
      </c>
    </row>
    <row r="31" spans="2:6" hidden="1">
      <c r="B31" s="694" t="s">
        <v>152</v>
      </c>
      <c r="C31" s="695">
        <v>0</v>
      </c>
      <c r="D31" s="695">
        <v>0</v>
      </c>
      <c r="E31" s="695">
        <v>0</v>
      </c>
      <c r="F31" s="696">
        <v>0</v>
      </c>
    </row>
    <row r="32" spans="2:6" hidden="1">
      <c r="B32" s="694" t="s">
        <v>153</v>
      </c>
      <c r="C32" s="695">
        <v>0</v>
      </c>
      <c r="D32" s="695">
        <v>0</v>
      </c>
      <c r="E32" s="695">
        <v>0</v>
      </c>
      <c r="F32" s="696">
        <v>0</v>
      </c>
    </row>
    <row r="33" spans="2:6" s="269" customFormat="1" ht="15.75" thickBot="1">
      <c r="B33" s="495" t="s">
        <v>2</v>
      </c>
      <c r="C33" s="496">
        <v>2972282</v>
      </c>
      <c r="D33" s="496">
        <v>10566401</v>
      </c>
      <c r="E33" s="496">
        <v>201588</v>
      </c>
      <c r="F33" s="581">
        <v>13740271</v>
      </c>
    </row>
    <row r="34" spans="2:6" ht="15.75" thickBot="1"/>
    <row r="35" spans="2:6" ht="15.75" thickBot="1">
      <c r="B35" s="1367" t="s">
        <v>647</v>
      </c>
      <c r="C35" s="1365">
        <v>42735</v>
      </c>
      <c r="D35" s="1365"/>
      <c r="E35" s="1365"/>
      <c r="F35" s="1366"/>
    </row>
    <row r="36" spans="2:6" ht="15.75" thickBot="1">
      <c r="B36" s="1368"/>
      <c r="C36" s="1125" t="s">
        <v>639</v>
      </c>
      <c r="D36" s="1125" t="s">
        <v>640</v>
      </c>
      <c r="E36" s="1125" t="s">
        <v>641</v>
      </c>
      <c r="F36" s="1125" t="s">
        <v>149</v>
      </c>
    </row>
    <row r="37" spans="2:6" ht="15.75" thickBot="1">
      <c r="B37" s="1369"/>
      <c r="C37" s="762" t="s">
        <v>294</v>
      </c>
      <c r="D37" s="762" t="s">
        <v>294</v>
      </c>
      <c r="E37" s="762" t="s">
        <v>294</v>
      </c>
      <c r="F37" s="762" t="s">
        <v>294</v>
      </c>
    </row>
    <row r="38" spans="2:6" ht="15.75" thickBot="1">
      <c r="B38" s="1126" t="s">
        <v>642</v>
      </c>
      <c r="C38" s="763">
        <v>1638257</v>
      </c>
      <c r="D38" s="763">
        <v>1509769</v>
      </c>
      <c r="E38" s="934">
        <v>23633</v>
      </c>
      <c r="F38" s="696">
        <v>3171659</v>
      </c>
    </row>
    <row r="39" spans="2:6" ht="15.75" thickBot="1">
      <c r="B39" s="1126" t="s">
        <v>643</v>
      </c>
      <c r="C39" s="765">
        <v>369</v>
      </c>
      <c r="D39" s="763">
        <v>164982</v>
      </c>
      <c r="E39" s="937">
        <v>0</v>
      </c>
      <c r="F39" s="696">
        <v>165351</v>
      </c>
    </row>
    <row r="40" spans="2:6" ht="15.75" thickBot="1">
      <c r="B40" s="1126" t="s">
        <v>648</v>
      </c>
      <c r="C40" s="765">
        <v>57</v>
      </c>
      <c r="D40" s="763">
        <v>61556</v>
      </c>
      <c r="E40" s="937">
        <v>28</v>
      </c>
      <c r="F40" s="696">
        <v>61641</v>
      </c>
    </row>
    <row r="41" spans="2:6" ht="15.75" thickBot="1">
      <c r="B41" s="1126" t="s">
        <v>645</v>
      </c>
      <c r="C41" s="765">
        <v>96</v>
      </c>
      <c r="D41" s="763">
        <v>154516</v>
      </c>
      <c r="E41" s="937">
        <v>14</v>
      </c>
      <c r="F41" s="696">
        <v>154626</v>
      </c>
    </row>
    <row r="42" spans="2:6" ht="15.75" thickBot="1">
      <c r="B42" s="1126" t="s">
        <v>646</v>
      </c>
      <c r="C42" s="763">
        <v>9382</v>
      </c>
      <c r="D42" s="763">
        <v>41781</v>
      </c>
      <c r="E42" s="937">
        <v>0</v>
      </c>
      <c r="F42" s="696">
        <v>51163</v>
      </c>
    </row>
    <row r="43" spans="2:6" ht="15.75" thickBot="1">
      <c r="B43" s="694" t="s">
        <v>649</v>
      </c>
      <c r="C43" s="938">
        <v>660</v>
      </c>
      <c r="D43" s="935">
        <v>15489</v>
      </c>
      <c r="E43" s="936">
        <v>0</v>
      </c>
      <c r="F43" s="696">
        <v>16149</v>
      </c>
    </row>
    <row r="44" spans="2:6" s="269" customFormat="1" ht="15.75" thickBot="1">
      <c r="B44" s="495" t="s">
        <v>2</v>
      </c>
      <c r="C44" s="496">
        <v>1648821</v>
      </c>
      <c r="D44" s="496">
        <v>1948093</v>
      </c>
      <c r="E44" s="496">
        <v>23675</v>
      </c>
      <c r="F44" s="581">
        <v>3620589</v>
      </c>
    </row>
  </sheetData>
  <mergeCells count="8">
    <mergeCell ref="C35:F35"/>
    <mergeCell ref="C2:F2"/>
    <mergeCell ref="C13:F13"/>
    <mergeCell ref="C24:F24"/>
    <mergeCell ref="B2:B4"/>
    <mergeCell ref="B24:B26"/>
    <mergeCell ref="B13:B15"/>
    <mergeCell ref="B35:B3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K49"/>
  <sheetViews>
    <sheetView showGridLines="0" zoomScaleNormal="100" workbookViewId="0">
      <selection activeCell="D49" sqref="D49"/>
    </sheetView>
  </sheetViews>
  <sheetFormatPr baseColWidth="10" defaultRowHeight="10.5"/>
  <cols>
    <col min="1" max="1" width="7.5703125" style="63" customWidth="1"/>
    <col min="2" max="2" width="54.28515625" style="63" customWidth="1"/>
    <col min="3" max="3" width="4.42578125" style="63" customWidth="1"/>
    <col min="4" max="7" width="9.85546875" style="809" customWidth="1"/>
    <col min="8" max="8" width="11.42578125" style="63" customWidth="1"/>
    <col min="9" max="10" width="11.42578125" style="63"/>
    <col min="11" max="11" width="11.42578125" style="851"/>
    <col min="12" max="16384" width="11.42578125" style="63"/>
  </cols>
  <sheetData>
    <row r="1" spans="1:10" ht="11.25" thickBot="1">
      <c r="B1" s="64"/>
      <c r="C1" s="64"/>
    </row>
    <row r="2" spans="1:10" ht="21.75" customHeight="1">
      <c r="A2" s="53"/>
      <c r="B2" s="1251" t="s">
        <v>340</v>
      </c>
      <c r="C2" s="1246" t="s">
        <v>293</v>
      </c>
      <c r="D2" s="810">
        <v>42916</v>
      </c>
      <c r="E2" s="810">
        <v>42551</v>
      </c>
      <c r="F2" s="890" t="s">
        <v>276</v>
      </c>
      <c r="G2" s="898" t="s">
        <v>277</v>
      </c>
    </row>
    <row r="3" spans="1:10" ht="16.5" customHeight="1" thickBot="1">
      <c r="B3" s="1252"/>
      <c r="C3" s="1248"/>
      <c r="D3" s="899" t="s">
        <v>294</v>
      </c>
      <c r="E3" s="899" t="s">
        <v>294</v>
      </c>
      <c r="F3" s="958" t="s">
        <v>294</v>
      </c>
      <c r="G3" s="900" t="s">
        <v>294</v>
      </c>
    </row>
    <row r="4" spans="1:10" ht="21" customHeight="1">
      <c r="B4" s="1032" t="s">
        <v>341</v>
      </c>
      <c r="C4" s="895">
        <v>17</v>
      </c>
      <c r="D4" s="896">
        <v>261642530</v>
      </c>
      <c r="E4" s="896">
        <v>250516324</v>
      </c>
      <c r="F4" s="896">
        <v>115772816</v>
      </c>
      <c r="G4" s="897">
        <v>111203799</v>
      </c>
      <c r="J4" s="851"/>
    </row>
    <row r="5" spans="1:10" ht="21" customHeight="1">
      <c r="B5" s="1032" t="s">
        <v>342</v>
      </c>
      <c r="C5" s="28"/>
      <c r="D5" s="811">
        <v>-16913084</v>
      </c>
      <c r="E5" s="811">
        <v>-17323900</v>
      </c>
      <c r="F5" s="896">
        <v>-8548950</v>
      </c>
      <c r="G5" s="897">
        <v>-8408756</v>
      </c>
      <c r="J5" s="851"/>
    </row>
    <row r="6" spans="1:10" ht="21" customHeight="1">
      <c r="B6" s="1032" t="s">
        <v>343</v>
      </c>
      <c r="C6" s="28">
        <v>19</v>
      </c>
      <c r="D6" s="811">
        <v>-27710863</v>
      </c>
      <c r="E6" s="811">
        <v>-25816638</v>
      </c>
      <c r="F6" s="896">
        <v>-14911796</v>
      </c>
      <c r="G6" s="897">
        <v>-13350516</v>
      </c>
      <c r="J6" s="851"/>
    </row>
    <row r="7" spans="1:10" ht="21" customHeight="1">
      <c r="B7" s="1032" t="s">
        <v>344</v>
      </c>
      <c r="C7" s="31" t="s">
        <v>79</v>
      </c>
      <c r="D7" s="811">
        <v>-36040795</v>
      </c>
      <c r="E7" s="811">
        <v>-33219187</v>
      </c>
      <c r="F7" s="896">
        <v>-18246541</v>
      </c>
      <c r="G7" s="897">
        <v>-16691832</v>
      </c>
      <c r="J7" s="851"/>
    </row>
    <row r="8" spans="1:10" ht="21" customHeight="1">
      <c r="B8" s="1032" t="s">
        <v>345</v>
      </c>
      <c r="C8" s="28">
        <v>21</v>
      </c>
      <c r="D8" s="811">
        <v>-61015504</v>
      </c>
      <c r="E8" s="811">
        <v>-55853774</v>
      </c>
      <c r="F8" s="896">
        <v>-32099708</v>
      </c>
      <c r="G8" s="897">
        <v>-28965411</v>
      </c>
      <c r="J8" s="851"/>
    </row>
    <row r="9" spans="1:10" ht="21" customHeight="1">
      <c r="B9" s="1032" t="s">
        <v>346</v>
      </c>
      <c r="C9" s="28">
        <v>5</v>
      </c>
      <c r="D9" s="811">
        <v>1654187</v>
      </c>
      <c r="E9" s="811">
        <v>101848</v>
      </c>
      <c r="F9" s="896">
        <v>1562293</v>
      </c>
      <c r="G9" s="897">
        <v>137046</v>
      </c>
      <c r="J9" s="851"/>
    </row>
    <row r="10" spans="1:10" ht="21" customHeight="1">
      <c r="B10" s="1032" t="s">
        <v>347</v>
      </c>
      <c r="C10" s="28">
        <v>5</v>
      </c>
      <c r="D10" s="811">
        <v>3450569</v>
      </c>
      <c r="E10" s="811">
        <v>3776603</v>
      </c>
      <c r="F10" s="896">
        <v>1873478</v>
      </c>
      <c r="G10" s="897">
        <v>1863304</v>
      </c>
      <c r="J10" s="851"/>
    </row>
    <row r="11" spans="1:10" ht="21" customHeight="1">
      <c r="B11" s="1032" t="s">
        <v>348</v>
      </c>
      <c r="C11" s="28">
        <v>5</v>
      </c>
      <c r="D11" s="811">
        <v>-15142944</v>
      </c>
      <c r="E11" s="811">
        <v>-13632830</v>
      </c>
      <c r="F11" s="896">
        <v>-7582443</v>
      </c>
      <c r="G11" s="897">
        <v>-6769520</v>
      </c>
      <c r="J11" s="851"/>
    </row>
    <row r="12" spans="1:10" ht="21" customHeight="1">
      <c r="B12" s="1032" t="s">
        <v>349</v>
      </c>
      <c r="C12" s="28">
        <v>20</v>
      </c>
      <c r="D12" s="811">
        <v>-1679</v>
      </c>
      <c r="E12" s="811">
        <v>6819</v>
      </c>
      <c r="F12" s="896">
        <v>-2069</v>
      </c>
      <c r="G12" s="897">
        <v>-4431</v>
      </c>
      <c r="J12" s="851"/>
    </row>
    <row r="13" spans="1:10" ht="21" customHeight="1">
      <c r="B13" s="1032" t="s">
        <v>350</v>
      </c>
      <c r="C13" s="28"/>
      <c r="D13" s="901">
        <v>-8991635</v>
      </c>
      <c r="E13" s="901">
        <v>-12197387</v>
      </c>
      <c r="F13" s="896">
        <v>-5691529</v>
      </c>
      <c r="G13" s="897">
        <v>-6741807</v>
      </c>
      <c r="I13" s="851"/>
      <c r="J13" s="851"/>
    </row>
    <row r="14" spans="1:10" ht="21" customHeight="1">
      <c r="B14" s="1037" t="s">
        <v>351</v>
      </c>
      <c r="C14" s="1014"/>
      <c r="D14" s="1015">
        <v>100930782</v>
      </c>
      <c r="E14" s="1015">
        <v>96357878</v>
      </c>
      <c r="F14" s="1015">
        <v>32125551</v>
      </c>
      <c r="G14" s="1016">
        <v>32271876</v>
      </c>
      <c r="I14" s="851"/>
      <c r="J14" s="851"/>
    </row>
    <row r="15" spans="1:10" ht="21" customHeight="1">
      <c r="B15" s="1032" t="s">
        <v>352</v>
      </c>
      <c r="C15" s="28">
        <v>23</v>
      </c>
      <c r="D15" s="811">
        <v>-24184481</v>
      </c>
      <c r="E15" s="811">
        <v>-20816428</v>
      </c>
      <c r="F15" s="896">
        <v>-7306625</v>
      </c>
      <c r="G15" s="897">
        <v>-6404114</v>
      </c>
      <c r="I15" s="851"/>
      <c r="J15" s="851"/>
    </row>
    <row r="16" spans="1:10" ht="21" customHeight="1">
      <c r="B16" s="1037" t="s">
        <v>353</v>
      </c>
      <c r="C16" s="1014"/>
      <c r="D16" s="1015">
        <v>76746301</v>
      </c>
      <c r="E16" s="1015">
        <v>75541450</v>
      </c>
      <c r="F16" s="1015">
        <v>24818926</v>
      </c>
      <c r="G16" s="1016">
        <v>25867762</v>
      </c>
      <c r="J16" s="851"/>
    </row>
    <row r="17" spans="2:11" ht="10.5" customHeight="1">
      <c r="B17" s="40"/>
      <c r="C17" s="28"/>
      <c r="D17" s="811"/>
      <c r="E17" s="811"/>
      <c r="F17" s="902"/>
      <c r="G17" s="812"/>
    </row>
    <row r="18" spans="2:11" ht="21" customHeight="1">
      <c r="B18" s="1037" t="s">
        <v>354</v>
      </c>
      <c r="C18" s="1014"/>
      <c r="D18" s="1015">
        <v>76746301</v>
      </c>
      <c r="E18" s="1015">
        <v>75541450</v>
      </c>
      <c r="F18" s="1015">
        <v>24818926</v>
      </c>
      <c r="G18" s="1016">
        <v>25867762</v>
      </c>
    </row>
    <row r="19" spans="2:11" ht="15" customHeight="1">
      <c r="B19" s="1034" t="s">
        <v>355</v>
      </c>
      <c r="C19" s="34" t="s">
        <v>25</v>
      </c>
      <c r="D19" s="814"/>
      <c r="E19" s="811"/>
      <c r="F19" s="811"/>
      <c r="G19" s="812"/>
    </row>
    <row r="20" spans="2:11" ht="21" customHeight="1">
      <c r="B20" s="1038" t="s">
        <v>356</v>
      </c>
      <c r="C20" s="1011"/>
      <c r="D20" s="1012">
        <v>75020822</v>
      </c>
      <c r="E20" s="1012">
        <v>73469696</v>
      </c>
      <c r="F20" s="1012">
        <v>24183563</v>
      </c>
      <c r="G20" s="1012">
        <v>25176009</v>
      </c>
    </row>
    <row r="21" spans="2:11" ht="21" customHeight="1">
      <c r="B21" s="1032" t="s">
        <v>357</v>
      </c>
      <c r="C21" s="28">
        <v>4</v>
      </c>
      <c r="D21" s="811">
        <v>1725479</v>
      </c>
      <c r="E21" s="811">
        <v>2071754</v>
      </c>
      <c r="F21" s="896">
        <v>635363</v>
      </c>
      <c r="G21" s="897">
        <v>691753</v>
      </c>
    </row>
    <row r="22" spans="2:11" ht="21" customHeight="1">
      <c r="B22" s="1037" t="s">
        <v>354</v>
      </c>
      <c r="C22" s="1014"/>
      <c r="D22" s="1015">
        <v>76746301</v>
      </c>
      <c r="E22" s="1015">
        <v>75541450</v>
      </c>
      <c r="F22" s="1015">
        <v>24818926</v>
      </c>
      <c r="G22" s="1016">
        <v>25867762</v>
      </c>
    </row>
    <row r="23" spans="2:11" ht="21" customHeight="1">
      <c r="B23" s="1035" t="s">
        <v>358</v>
      </c>
      <c r="C23" s="34"/>
      <c r="D23" s="827"/>
      <c r="E23" s="811"/>
      <c r="F23" s="827"/>
      <c r="G23" s="812"/>
    </row>
    <row r="24" spans="2:11" ht="21" customHeight="1">
      <c r="B24" s="1032" t="s">
        <v>359</v>
      </c>
      <c r="C24" s="28">
        <v>24</v>
      </c>
      <c r="D24" s="815">
        <v>12.260377374006817</v>
      </c>
      <c r="E24" s="815">
        <v>12.00688254940154</v>
      </c>
      <c r="F24" s="904">
        <v>3.9522308703584774</v>
      </c>
      <c r="G24" s="959">
        <v>4.1144226746994583</v>
      </c>
    </row>
    <row r="25" spans="2:11" ht="21" customHeight="1" thickBot="1">
      <c r="B25" s="1036" t="s">
        <v>360</v>
      </c>
      <c r="C25" s="475"/>
      <c r="D25" s="816">
        <v>12.260377374006817</v>
      </c>
      <c r="E25" s="816">
        <v>12.00688254940154</v>
      </c>
      <c r="F25" s="903">
        <v>3.9522308703584774</v>
      </c>
      <c r="G25" s="828">
        <v>4.1144226746994583</v>
      </c>
    </row>
    <row r="26" spans="2:11" ht="21" customHeight="1" thickBot="1">
      <c r="B26" s="261"/>
      <c r="C26" s="261"/>
      <c r="D26" s="817"/>
      <c r="E26" s="818"/>
      <c r="F26" s="817"/>
      <c r="G26" s="818"/>
    </row>
    <row r="27" spans="2:11" ht="18">
      <c r="B27" s="1253" t="s">
        <v>361</v>
      </c>
      <c r="C27" s="1249" t="s">
        <v>293</v>
      </c>
      <c r="D27" s="810">
        <v>42916</v>
      </c>
      <c r="E27" s="810">
        <v>42551</v>
      </c>
      <c r="F27" s="890" t="s">
        <v>276</v>
      </c>
      <c r="G27" s="890" t="s">
        <v>277</v>
      </c>
    </row>
    <row r="28" spans="2:11" ht="11.25" customHeight="1">
      <c r="B28" s="1254"/>
      <c r="C28" s="1250"/>
      <c r="D28" s="819" t="s">
        <v>294</v>
      </c>
      <c r="E28" s="819" t="s">
        <v>294</v>
      </c>
      <c r="F28" s="819" t="s">
        <v>294</v>
      </c>
      <c r="G28" s="819" t="s">
        <v>294</v>
      </c>
    </row>
    <row r="29" spans="2:11" s="65" customFormat="1" ht="10.5" customHeight="1">
      <c r="B29" s="36"/>
      <c r="C29" s="37"/>
      <c r="D29" s="820"/>
      <c r="E29" s="815"/>
      <c r="F29" s="820"/>
      <c r="G29" s="815"/>
      <c r="K29" s="1008"/>
    </row>
    <row r="30" spans="2:11" ht="24.95" customHeight="1">
      <c r="B30" s="1013" t="s">
        <v>354</v>
      </c>
      <c r="C30" s="1014"/>
      <c r="D30" s="1015">
        <v>76746301</v>
      </c>
      <c r="E30" s="1015">
        <v>75541450</v>
      </c>
      <c r="F30" s="1015">
        <v>24818926</v>
      </c>
      <c r="G30" s="1016">
        <v>25867762</v>
      </c>
    </row>
    <row r="31" spans="2:11" s="65" customFormat="1" ht="11.25" customHeight="1">
      <c r="B31" s="42"/>
      <c r="C31" s="37"/>
      <c r="D31" s="820"/>
      <c r="E31" s="815"/>
      <c r="F31" s="820"/>
      <c r="G31" s="815"/>
      <c r="K31" s="1008"/>
    </row>
    <row r="32" spans="2:11" ht="24.95" hidden="1" customHeight="1">
      <c r="B32" s="32" t="s">
        <v>85</v>
      </c>
      <c r="C32" s="33"/>
      <c r="D32" s="821"/>
      <c r="E32" s="821"/>
      <c r="F32" s="821"/>
      <c r="G32" s="821"/>
    </row>
    <row r="33" spans="2:8" ht="24.95" hidden="1" customHeight="1">
      <c r="B33" s="1040" t="s">
        <v>147</v>
      </c>
      <c r="C33" s="469"/>
      <c r="D33" s="813"/>
      <c r="E33" s="813"/>
      <c r="F33" s="813"/>
      <c r="G33" s="813"/>
    </row>
    <row r="34" spans="2:8" ht="24.95" hidden="1" customHeight="1">
      <c r="B34" s="40" t="s">
        <v>86</v>
      </c>
      <c r="C34" s="28"/>
      <c r="D34" s="811">
        <v>0</v>
      </c>
      <c r="E34" s="811">
        <v>0</v>
      </c>
      <c r="F34" s="811">
        <v>0</v>
      </c>
      <c r="G34" s="811">
        <v>0</v>
      </c>
    </row>
    <row r="35" spans="2:8" ht="24.95" hidden="1" customHeight="1">
      <c r="B35" s="474" t="s">
        <v>148</v>
      </c>
      <c r="C35" s="469"/>
      <c r="D35" s="813">
        <v>0</v>
      </c>
      <c r="E35" s="813">
        <v>0</v>
      </c>
      <c r="F35" s="813">
        <v>0</v>
      </c>
      <c r="G35" s="813">
        <v>0</v>
      </c>
    </row>
    <row r="36" spans="2:8" ht="24.95" hidden="1" customHeight="1">
      <c r="B36" s="1040" t="s">
        <v>143</v>
      </c>
      <c r="C36" s="469"/>
      <c r="D36" s="813"/>
      <c r="E36" s="813"/>
      <c r="F36" s="813"/>
      <c r="G36" s="813"/>
    </row>
    <row r="37" spans="2:8" ht="24.95" hidden="1" customHeight="1">
      <c r="B37" s="40" t="s">
        <v>144</v>
      </c>
      <c r="C37" s="35"/>
      <c r="D37" s="811">
        <v>0</v>
      </c>
      <c r="E37" s="811">
        <v>0</v>
      </c>
      <c r="F37" s="811">
        <v>0</v>
      </c>
      <c r="G37" s="811">
        <v>0</v>
      </c>
    </row>
    <row r="38" spans="2:8" ht="24.95" hidden="1" customHeight="1">
      <c r="B38" s="474" t="s">
        <v>143</v>
      </c>
      <c r="C38" s="469"/>
      <c r="D38" s="813">
        <v>0</v>
      </c>
      <c r="E38" s="813">
        <v>0</v>
      </c>
      <c r="F38" s="813">
        <v>0</v>
      </c>
      <c r="G38" s="813">
        <v>0</v>
      </c>
    </row>
    <row r="39" spans="2:8" ht="9.75" hidden="1" customHeight="1">
      <c r="B39" s="40"/>
      <c r="C39" s="35"/>
      <c r="D39" s="811"/>
      <c r="E39" s="811"/>
      <c r="F39" s="811"/>
      <c r="G39" s="811"/>
    </row>
    <row r="40" spans="2:8" ht="24.95" hidden="1" customHeight="1">
      <c r="B40" s="473" t="s">
        <v>146</v>
      </c>
      <c r="C40" s="469"/>
      <c r="D40" s="813">
        <v>0</v>
      </c>
      <c r="E40" s="813">
        <v>0</v>
      </c>
      <c r="F40" s="813">
        <v>0</v>
      </c>
      <c r="G40" s="813">
        <v>0</v>
      </c>
      <c r="H40" s="851">
        <v>0</v>
      </c>
    </row>
    <row r="41" spans="2:8" ht="7.5" hidden="1" customHeight="1">
      <c r="B41" s="40"/>
      <c r="C41" s="35"/>
      <c r="D41" s="811"/>
      <c r="E41" s="811"/>
      <c r="F41" s="811"/>
      <c r="G41" s="811"/>
    </row>
    <row r="42" spans="2:8" ht="24.95" hidden="1" customHeight="1">
      <c r="B42" s="1033" t="s">
        <v>362</v>
      </c>
      <c r="C42" s="469"/>
      <c r="D42" s="813">
        <v>76746301</v>
      </c>
      <c r="E42" s="813">
        <v>75541450</v>
      </c>
      <c r="F42" s="813">
        <v>24818926</v>
      </c>
      <c r="G42" s="813">
        <v>25867762</v>
      </c>
    </row>
    <row r="43" spans="2:8" ht="24.95" customHeight="1">
      <c r="B43" s="1042" t="s">
        <v>363</v>
      </c>
      <c r="C43" s="34"/>
      <c r="D43" s="822"/>
      <c r="E43" s="815"/>
      <c r="F43" s="822"/>
      <c r="G43" s="815"/>
    </row>
    <row r="44" spans="2:8" ht="24.95" customHeight="1">
      <c r="B44" s="1039" t="s">
        <v>364</v>
      </c>
      <c r="C44" s="1011"/>
      <c r="D44" s="1012">
        <v>75020822</v>
      </c>
      <c r="E44" s="1012">
        <v>73469696</v>
      </c>
      <c r="F44" s="1012">
        <v>24183563</v>
      </c>
      <c r="G44" s="1012">
        <v>25176009</v>
      </c>
    </row>
    <row r="45" spans="2:8" ht="24.95" customHeight="1">
      <c r="B45" s="40" t="s">
        <v>365</v>
      </c>
      <c r="C45" s="28">
        <v>4</v>
      </c>
      <c r="D45" s="811">
        <v>1725479</v>
      </c>
      <c r="E45" s="811">
        <v>2071754</v>
      </c>
      <c r="F45" s="811">
        <v>635363</v>
      </c>
      <c r="G45" s="812">
        <v>691753</v>
      </c>
      <c r="H45" s="851"/>
    </row>
    <row r="46" spans="2:8" ht="24.95" customHeight="1" thickBot="1">
      <c r="B46" s="1041" t="s">
        <v>366</v>
      </c>
      <c r="C46" s="1009"/>
      <c r="D46" s="1010">
        <v>76746301</v>
      </c>
      <c r="E46" s="1010">
        <v>75541450</v>
      </c>
      <c r="F46" s="1010">
        <v>24818926</v>
      </c>
      <c r="G46" s="1010">
        <v>25867762</v>
      </c>
    </row>
    <row r="48" spans="2:8">
      <c r="D48" s="823"/>
      <c r="E48" s="823"/>
      <c r="F48" s="823"/>
      <c r="G48" s="823"/>
    </row>
    <row r="49" spans="4:7">
      <c r="D49" s="823"/>
      <c r="E49" s="823"/>
      <c r="F49" s="823"/>
      <c r="G49" s="823"/>
    </row>
  </sheetData>
  <mergeCells count="4">
    <mergeCell ref="C2:C3"/>
    <mergeCell ref="C27:C28"/>
    <mergeCell ref="B2:B3"/>
    <mergeCell ref="B27:B28"/>
  </mergeCells>
  <pageMargins left="0.74803149606299213" right="0.74803149606299213" top="0.98425196850393704" bottom="0.98425196850393704" header="0" footer="0"/>
  <pageSetup scale="8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B1:H14"/>
  <sheetViews>
    <sheetView showGridLines="0" workbookViewId="0">
      <selection activeCell="J10" sqref="J10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2:8" ht="11.25" thickBot="1"/>
    <row r="2" spans="2:8" ht="23.25" customHeight="1">
      <c r="B2" s="1372" t="s">
        <v>650</v>
      </c>
      <c r="C2" s="1374" t="s">
        <v>651</v>
      </c>
      <c r="D2" s="1374" t="s">
        <v>652</v>
      </c>
      <c r="E2" s="1374" t="s">
        <v>653</v>
      </c>
      <c r="F2" s="1370" t="s">
        <v>654</v>
      </c>
      <c r="G2" s="747">
        <v>42916</v>
      </c>
      <c r="H2" s="748">
        <v>42735</v>
      </c>
    </row>
    <row r="3" spans="2:8" ht="10.5" customHeight="1">
      <c r="B3" s="1373"/>
      <c r="C3" s="1375"/>
      <c r="D3" s="1375"/>
      <c r="E3" s="1375"/>
      <c r="F3" s="1371"/>
      <c r="G3" s="749" t="s">
        <v>294</v>
      </c>
      <c r="H3" s="750" t="s">
        <v>294</v>
      </c>
    </row>
    <row r="4" spans="2:8" ht="32.1" customHeight="1">
      <c r="B4" s="784" t="s">
        <v>38</v>
      </c>
      <c r="C4" s="751" t="s">
        <v>78</v>
      </c>
      <c r="D4" s="1127" t="s">
        <v>655</v>
      </c>
      <c r="E4" s="752" t="s">
        <v>656</v>
      </c>
      <c r="F4" s="752" t="s">
        <v>657</v>
      </c>
      <c r="G4" s="754">
        <v>4856</v>
      </c>
      <c r="H4" s="755">
        <v>3504</v>
      </c>
    </row>
    <row r="5" spans="2:8" ht="32.1" customHeight="1">
      <c r="B5" s="784" t="s">
        <v>227</v>
      </c>
      <c r="C5" s="751" t="s">
        <v>228</v>
      </c>
      <c r="D5" s="1127" t="s">
        <v>655</v>
      </c>
      <c r="E5" s="752" t="s">
        <v>656</v>
      </c>
      <c r="F5" s="752" t="s">
        <v>657</v>
      </c>
      <c r="G5" s="754">
        <v>422</v>
      </c>
      <c r="H5" s="755">
        <v>0</v>
      </c>
    </row>
    <row r="6" spans="2:8" ht="32.1" customHeight="1">
      <c r="B6" s="784" t="s">
        <v>50</v>
      </c>
      <c r="C6" s="751" t="s">
        <v>246</v>
      </c>
      <c r="D6" s="1127" t="s">
        <v>655</v>
      </c>
      <c r="E6" s="752" t="s">
        <v>656</v>
      </c>
      <c r="F6" s="752" t="s">
        <v>657</v>
      </c>
      <c r="G6" s="754">
        <v>63716</v>
      </c>
      <c r="H6" s="755">
        <v>80693</v>
      </c>
    </row>
    <row r="7" spans="2:8" ht="32.1" customHeight="1">
      <c r="B7" s="784" t="s">
        <v>50</v>
      </c>
      <c r="C7" s="751" t="s">
        <v>246</v>
      </c>
      <c r="D7" s="1127" t="s">
        <v>655</v>
      </c>
      <c r="E7" s="752" t="s">
        <v>658</v>
      </c>
      <c r="F7" s="752" t="s">
        <v>657</v>
      </c>
      <c r="G7" s="754">
        <v>1080</v>
      </c>
      <c r="H7" s="755">
        <v>1080</v>
      </c>
    </row>
    <row r="8" spans="2:8" ht="32.1" customHeight="1">
      <c r="B8" s="784" t="s">
        <v>50</v>
      </c>
      <c r="C8" s="751" t="s">
        <v>246</v>
      </c>
      <c r="D8" s="752" t="s">
        <v>655</v>
      </c>
      <c r="E8" s="752" t="s">
        <v>659</v>
      </c>
      <c r="F8" s="753" t="s">
        <v>657</v>
      </c>
      <c r="G8" s="754">
        <v>67</v>
      </c>
      <c r="H8" s="755">
        <v>66</v>
      </c>
    </row>
    <row r="9" spans="2:8" ht="32.1" customHeight="1">
      <c r="B9" s="784" t="s">
        <v>50</v>
      </c>
      <c r="C9" s="751" t="s">
        <v>246</v>
      </c>
      <c r="D9" s="752" t="s">
        <v>655</v>
      </c>
      <c r="E9" s="752" t="s">
        <v>660</v>
      </c>
      <c r="F9" s="753" t="s">
        <v>657</v>
      </c>
      <c r="G9" s="754">
        <v>21978</v>
      </c>
      <c r="H9" s="755">
        <v>21978</v>
      </c>
    </row>
    <row r="10" spans="2:8" ht="32.1" customHeight="1">
      <c r="B10" s="784" t="s">
        <v>241</v>
      </c>
      <c r="C10" s="751" t="s">
        <v>247</v>
      </c>
      <c r="D10" s="752" t="s">
        <v>655</v>
      </c>
      <c r="E10" s="752" t="s">
        <v>661</v>
      </c>
      <c r="F10" s="752" t="s">
        <v>662</v>
      </c>
      <c r="G10" s="754">
        <v>0</v>
      </c>
      <c r="H10" s="755">
        <v>1140331</v>
      </c>
    </row>
    <row r="11" spans="2:8" ht="32.1" customHeight="1">
      <c r="B11" s="784" t="s">
        <v>39</v>
      </c>
      <c r="C11" s="751" t="s">
        <v>250</v>
      </c>
      <c r="D11" s="752" t="s">
        <v>655</v>
      </c>
      <c r="E11" s="752" t="s">
        <v>663</v>
      </c>
      <c r="F11" s="753" t="s">
        <v>657</v>
      </c>
      <c r="G11" s="754">
        <v>17966</v>
      </c>
      <c r="H11" s="755">
        <v>28215</v>
      </c>
    </row>
    <row r="12" spans="2:8" ht="29.25" customHeight="1" thickBot="1">
      <c r="B12" s="756" t="s">
        <v>2</v>
      </c>
      <c r="C12" s="757"/>
      <c r="D12" s="757"/>
      <c r="E12" s="757"/>
      <c r="F12" s="758"/>
      <c r="G12" s="759">
        <v>110085</v>
      </c>
      <c r="H12" s="760">
        <v>1275867</v>
      </c>
    </row>
    <row r="14" spans="2:8">
      <c r="G14" s="289"/>
      <c r="H14" s="289"/>
    </row>
  </sheetData>
  <mergeCells count="5">
    <mergeCell ref="F2:F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B1:K102"/>
  <sheetViews>
    <sheetView showGridLines="0" topLeftCell="A13" zoomScale="120" zoomScaleNormal="120" workbookViewId="0">
      <selection activeCell="J25" sqref="J25"/>
    </sheetView>
  </sheetViews>
  <sheetFormatPr baseColWidth="10" defaultRowHeight="10.5"/>
  <cols>
    <col min="1" max="1" width="9.7109375" style="3" customWidth="1"/>
    <col min="2" max="2" width="9.28515625" style="3" customWidth="1"/>
    <col min="3" max="3" width="22" style="3" bestFit="1" customWidth="1"/>
    <col min="4" max="4" width="11.28515625" style="3" customWidth="1"/>
    <col min="5" max="5" width="21.85546875" style="3" customWidth="1"/>
    <col min="6" max="6" width="6.42578125" style="3" customWidth="1"/>
    <col min="7" max="7" width="17.140625" style="3" customWidth="1"/>
    <col min="8" max="9" width="10" style="3" customWidth="1"/>
    <col min="10" max="16384" width="11.42578125" style="3"/>
  </cols>
  <sheetData>
    <row r="1" spans="2:9" ht="11.25" thickBot="1"/>
    <row r="2" spans="2:9" ht="19.5" customHeight="1">
      <c r="B2" s="1378" t="s">
        <v>650</v>
      </c>
      <c r="C2" s="1380" t="s">
        <v>651</v>
      </c>
      <c r="D2" s="1380" t="s">
        <v>652</v>
      </c>
      <c r="E2" s="1382" t="s">
        <v>653</v>
      </c>
      <c r="F2" s="1376" t="s">
        <v>664</v>
      </c>
      <c r="G2" s="1376" t="s">
        <v>654</v>
      </c>
      <c r="H2" s="680">
        <v>42916</v>
      </c>
      <c r="I2" s="681">
        <v>42735</v>
      </c>
    </row>
    <row r="3" spans="2:9" ht="19.5" customHeight="1">
      <c r="B3" s="1379"/>
      <c r="C3" s="1381"/>
      <c r="D3" s="1381"/>
      <c r="E3" s="1383"/>
      <c r="F3" s="1377"/>
      <c r="G3" s="1377"/>
      <c r="H3" s="682" t="s">
        <v>294</v>
      </c>
      <c r="I3" s="683" t="s">
        <v>294</v>
      </c>
    </row>
    <row r="4" spans="2:9" ht="20.100000000000001" customHeight="1">
      <c r="B4" s="684" t="s">
        <v>50</v>
      </c>
      <c r="C4" s="685" t="s">
        <v>246</v>
      </c>
      <c r="D4" s="1128" t="s">
        <v>655</v>
      </c>
      <c r="E4" s="1128" t="s">
        <v>666</v>
      </c>
      <c r="F4" s="686" t="s">
        <v>667</v>
      </c>
      <c r="G4" s="685" t="s">
        <v>668</v>
      </c>
      <c r="H4" s="687">
        <v>0</v>
      </c>
      <c r="I4" s="688">
        <v>274911</v>
      </c>
    </row>
    <row r="5" spans="2:9" ht="20.100000000000001" customHeight="1">
      <c r="B5" s="684" t="s">
        <v>50</v>
      </c>
      <c r="C5" s="685" t="s">
        <v>246</v>
      </c>
      <c r="D5" s="685" t="s">
        <v>655</v>
      </c>
      <c r="E5" s="1128" t="s">
        <v>669</v>
      </c>
      <c r="F5" s="686" t="s">
        <v>667</v>
      </c>
      <c r="G5" s="685" t="s">
        <v>670</v>
      </c>
      <c r="H5" s="687">
        <v>0</v>
      </c>
      <c r="I5" s="688">
        <v>107442</v>
      </c>
    </row>
    <row r="6" spans="2:9" ht="20.100000000000001" customHeight="1">
      <c r="B6" s="684" t="s">
        <v>50</v>
      </c>
      <c r="C6" s="685" t="s">
        <v>246</v>
      </c>
      <c r="D6" s="685" t="s">
        <v>655</v>
      </c>
      <c r="E6" s="1128" t="s">
        <v>671</v>
      </c>
      <c r="F6" s="686" t="s">
        <v>667</v>
      </c>
      <c r="G6" s="685" t="s">
        <v>672</v>
      </c>
      <c r="H6" s="687">
        <v>0</v>
      </c>
      <c r="I6" s="688">
        <v>23359</v>
      </c>
    </row>
    <row r="7" spans="2:9" ht="16.5">
      <c r="B7" s="684" t="s">
        <v>50</v>
      </c>
      <c r="C7" s="685" t="s">
        <v>246</v>
      </c>
      <c r="D7" s="685" t="s">
        <v>655</v>
      </c>
      <c r="E7" s="685" t="s">
        <v>673</v>
      </c>
      <c r="F7" s="686" t="s">
        <v>667</v>
      </c>
      <c r="G7" s="685" t="s">
        <v>657</v>
      </c>
      <c r="H7" s="687">
        <v>0</v>
      </c>
      <c r="I7" s="688">
        <v>11477</v>
      </c>
    </row>
    <row r="8" spans="2:9" ht="16.5">
      <c r="B8" s="684" t="s">
        <v>50</v>
      </c>
      <c r="C8" s="685" t="s">
        <v>246</v>
      </c>
      <c r="D8" s="685" t="s">
        <v>655</v>
      </c>
      <c r="E8" s="1128" t="s">
        <v>674</v>
      </c>
      <c r="F8" s="686" t="s">
        <v>667</v>
      </c>
      <c r="G8" s="685" t="s">
        <v>675</v>
      </c>
      <c r="H8" s="687">
        <v>14729</v>
      </c>
      <c r="I8" s="688">
        <v>14729</v>
      </c>
    </row>
    <row r="9" spans="2:9" ht="16.5">
      <c r="B9" s="684" t="s">
        <v>50</v>
      </c>
      <c r="C9" s="685" t="s">
        <v>246</v>
      </c>
      <c r="D9" s="685" t="s">
        <v>655</v>
      </c>
      <c r="E9" s="685" t="s">
        <v>676</v>
      </c>
      <c r="F9" s="686" t="s">
        <v>667</v>
      </c>
      <c r="G9" s="685" t="s">
        <v>657</v>
      </c>
      <c r="H9" s="687">
        <v>14230</v>
      </c>
      <c r="I9" s="688">
        <v>20210</v>
      </c>
    </row>
    <row r="10" spans="2:9" ht="16.5">
      <c r="B10" s="684" t="s">
        <v>50</v>
      </c>
      <c r="C10" s="685" t="s">
        <v>246</v>
      </c>
      <c r="D10" s="685" t="s">
        <v>655</v>
      </c>
      <c r="E10" s="685" t="s">
        <v>677</v>
      </c>
      <c r="F10" s="686" t="s">
        <v>667</v>
      </c>
      <c r="G10" s="685" t="s">
        <v>678</v>
      </c>
      <c r="H10" s="687">
        <v>3202059</v>
      </c>
      <c r="I10" s="688">
        <v>2210511</v>
      </c>
    </row>
    <row r="11" spans="2:9" ht="16.5">
      <c r="B11" s="684" t="s">
        <v>50</v>
      </c>
      <c r="C11" s="685" t="s">
        <v>246</v>
      </c>
      <c r="D11" s="685" t="s">
        <v>655</v>
      </c>
      <c r="E11" s="685" t="s">
        <v>679</v>
      </c>
      <c r="F11" s="686" t="s">
        <v>667</v>
      </c>
      <c r="G11" s="685" t="s">
        <v>680</v>
      </c>
      <c r="H11" s="687">
        <v>4050726</v>
      </c>
      <c r="I11" s="688">
        <v>2233069</v>
      </c>
    </row>
    <row r="12" spans="2:9" ht="16.5">
      <c r="B12" s="684" t="s">
        <v>50</v>
      </c>
      <c r="C12" s="685" t="s">
        <v>246</v>
      </c>
      <c r="D12" s="685" t="s">
        <v>655</v>
      </c>
      <c r="E12" s="685" t="s">
        <v>681</v>
      </c>
      <c r="F12" s="686" t="s">
        <v>667</v>
      </c>
      <c r="G12" s="685" t="s">
        <v>657</v>
      </c>
      <c r="H12" s="687">
        <v>14084</v>
      </c>
      <c r="I12" s="688">
        <v>14084</v>
      </c>
    </row>
    <row r="13" spans="2:9" ht="16.5">
      <c r="B13" s="684" t="s">
        <v>39</v>
      </c>
      <c r="C13" s="685" t="s">
        <v>250</v>
      </c>
      <c r="D13" s="685" t="s">
        <v>655</v>
      </c>
      <c r="E13" s="685" t="s">
        <v>682</v>
      </c>
      <c r="F13" s="686" t="s">
        <v>667</v>
      </c>
      <c r="G13" s="685" t="s">
        <v>657</v>
      </c>
      <c r="H13" s="687">
        <v>183353</v>
      </c>
      <c r="I13" s="688">
        <v>295079</v>
      </c>
    </row>
    <row r="14" spans="2:9" ht="16.5">
      <c r="B14" s="684" t="s">
        <v>39</v>
      </c>
      <c r="C14" s="685" t="s">
        <v>250</v>
      </c>
      <c r="D14" s="685" t="s">
        <v>655</v>
      </c>
      <c r="E14" s="685" t="s">
        <v>683</v>
      </c>
      <c r="F14" s="686" t="s">
        <v>684</v>
      </c>
      <c r="G14" s="685" t="s">
        <v>685</v>
      </c>
      <c r="H14" s="687">
        <v>648742</v>
      </c>
      <c r="I14" s="688">
        <v>170957</v>
      </c>
    </row>
    <row r="15" spans="2:9" ht="16.5">
      <c r="B15" s="684" t="s">
        <v>39</v>
      </c>
      <c r="C15" s="685" t="s">
        <v>250</v>
      </c>
      <c r="D15" s="685" t="s">
        <v>655</v>
      </c>
      <c r="E15" s="1128" t="s">
        <v>686</v>
      </c>
      <c r="F15" s="686" t="s">
        <v>667</v>
      </c>
      <c r="G15" s="685" t="s">
        <v>687</v>
      </c>
      <c r="H15" s="687">
        <v>6546</v>
      </c>
      <c r="I15" s="688">
        <v>14164</v>
      </c>
    </row>
    <row r="16" spans="2:9" ht="24.75">
      <c r="B16" s="684" t="s">
        <v>40</v>
      </c>
      <c r="C16" s="685" t="s">
        <v>41</v>
      </c>
      <c r="D16" s="685" t="s">
        <v>655</v>
      </c>
      <c r="E16" s="1128" t="s">
        <v>688</v>
      </c>
      <c r="F16" s="686" t="s">
        <v>667</v>
      </c>
      <c r="G16" s="1128" t="s">
        <v>689</v>
      </c>
      <c r="H16" s="687">
        <v>154826</v>
      </c>
      <c r="I16" s="688">
        <v>157544</v>
      </c>
    </row>
    <row r="17" spans="2:10" ht="24.75">
      <c r="B17" s="684" t="s">
        <v>38</v>
      </c>
      <c r="C17" s="685" t="s">
        <v>78</v>
      </c>
      <c r="D17" s="685" t="s">
        <v>655</v>
      </c>
      <c r="E17" s="1128" t="s">
        <v>690</v>
      </c>
      <c r="F17" s="686" t="s">
        <v>667</v>
      </c>
      <c r="G17" s="1128" t="s">
        <v>691</v>
      </c>
      <c r="H17" s="687">
        <v>5109727</v>
      </c>
      <c r="I17" s="688">
        <v>3296972</v>
      </c>
    </row>
    <row r="18" spans="2:10" ht="41.25">
      <c r="B18" s="684" t="s">
        <v>38</v>
      </c>
      <c r="C18" s="685" t="s">
        <v>78</v>
      </c>
      <c r="D18" s="685" t="s">
        <v>655</v>
      </c>
      <c r="E18" s="1128" t="s">
        <v>692</v>
      </c>
      <c r="F18" s="686" t="s">
        <v>667</v>
      </c>
      <c r="G18" s="1128" t="s">
        <v>693</v>
      </c>
      <c r="H18" s="687">
        <v>2130094</v>
      </c>
      <c r="I18" s="688">
        <v>2363175</v>
      </c>
    </row>
    <row r="19" spans="2:10" ht="16.5">
      <c r="B19" s="684" t="s">
        <v>38</v>
      </c>
      <c r="C19" s="685" t="s">
        <v>78</v>
      </c>
      <c r="D19" s="685" t="s">
        <v>655</v>
      </c>
      <c r="E19" s="1128" t="s">
        <v>694</v>
      </c>
      <c r="F19" s="686" t="s">
        <v>667</v>
      </c>
      <c r="G19" s="1128" t="s">
        <v>657</v>
      </c>
      <c r="H19" s="687">
        <v>101709</v>
      </c>
      <c r="I19" s="688">
        <v>79376</v>
      </c>
    </row>
    <row r="20" spans="2:10" ht="16.5">
      <c r="B20" s="684" t="s">
        <v>665</v>
      </c>
      <c r="C20" s="685" t="s">
        <v>91</v>
      </c>
      <c r="D20" s="685" t="s">
        <v>655</v>
      </c>
      <c r="E20" s="1128" t="s">
        <v>695</v>
      </c>
      <c r="F20" s="686" t="s">
        <v>667</v>
      </c>
      <c r="G20" s="1128" t="s">
        <v>657</v>
      </c>
      <c r="H20" s="687">
        <v>7890</v>
      </c>
      <c r="I20" s="688">
        <v>44165</v>
      </c>
    </row>
    <row r="21" spans="2:10">
      <c r="B21" s="684" t="s">
        <v>226</v>
      </c>
      <c r="C21" s="685" t="s">
        <v>162</v>
      </c>
      <c r="D21" s="685" t="s">
        <v>696</v>
      </c>
      <c r="E21" s="1128" t="s">
        <v>697</v>
      </c>
      <c r="F21" s="686" t="s">
        <v>667</v>
      </c>
      <c r="G21" s="1128" t="s">
        <v>657</v>
      </c>
      <c r="H21" s="687">
        <v>0</v>
      </c>
      <c r="I21" s="688">
        <v>22645539</v>
      </c>
    </row>
    <row r="22" spans="2:10" ht="16.5">
      <c r="B22" s="684" t="s">
        <v>221</v>
      </c>
      <c r="C22" s="685" t="s">
        <v>225</v>
      </c>
      <c r="D22" s="1128" t="s">
        <v>698</v>
      </c>
      <c r="E22" s="1128" t="s">
        <v>699</v>
      </c>
      <c r="F22" s="686" t="s">
        <v>667</v>
      </c>
      <c r="G22" s="1128" t="s">
        <v>657</v>
      </c>
      <c r="H22" s="687">
        <v>11226</v>
      </c>
      <c r="I22" s="688">
        <v>9044</v>
      </c>
    </row>
    <row r="23" spans="2:10" ht="16.5">
      <c r="B23" s="684" t="s">
        <v>252</v>
      </c>
      <c r="C23" s="685" t="s">
        <v>261</v>
      </c>
      <c r="D23" s="1129" t="s">
        <v>655</v>
      </c>
      <c r="E23" s="1130" t="s">
        <v>700</v>
      </c>
      <c r="F23" s="1131" t="s">
        <v>667</v>
      </c>
      <c r="G23" s="1130" t="s">
        <v>657</v>
      </c>
      <c r="H23" s="687">
        <v>0</v>
      </c>
      <c r="I23" s="688">
        <v>69466</v>
      </c>
    </row>
    <row r="24" spans="2:10" ht="33">
      <c r="B24" s="684" t="s">
        <v>241</v>
      </c>
      <c r="C24" s="685" t="s">
        <v>247</v>
      </c>
      <c r="D24" s="685" t="s">
        <v>655</v>
      </c>
      <c r="E24" s="1128" t="s">
        <v>701</v>
      </c>
      <c r="F24" s="686" t="s">
        <v>667</v>
      </c>
      <c r="G24" s="1128" t="s">
        <v>662</v>
      </c>
      <c r="H24" s="687">
        <v>3444009</v>
      </c>
      <c r="I24" s="688">
        <v>4169732</v>
      </c>
    </row>
    <row r="25" spans="2:10" ht="23.25" customHeight="1" thickBot="1">
      <c r="B25" s="689" t="s">
        <v>2</v>
      </c>
      <c r="C25" s="690"/>
      <c r="D25" s="690"/>
      <c r="E25" s="690"/>
      <c r="F25" s="690"/>
      <c r="G25" s="690"/>
      <c r="H25" s="691">
        <v>19093950</v>
      </c>
      <c r="I25" s="692">
        <v>38225005</v>
      </c>
    </row>
    <row r="27" spans="2:10">
      <c r="H27" s="6"/>
      <c r="I27" s="6"/>
      <c r="J27" s="6"/>
    </row>
    <row r="102" spans="11:11">
      <c r="K102" s="4"/>
    </row>
  </sheetData>
  <mergeCells count="6">
    <mergeCell ref="F2:F3"/>
    <mergeCell ref="G2:G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B1:M20"/>
  <sheetViews>
    <sheetView showGridLines="0" topLeftCell="A6" zoomScaleNormal="100" workbookViewId="0">
      <selection activeCell="N17" sqref="N17"/>
    </sheetView>
  </sheetViews>
  <sheetFormatPr baseColWidth="10" defaultRowHeight="10.5"/>
  <cols>
    <col min="1" max="1" width="11.42578125" style="3" customWidth="1"/>
    <col min="2" max="2" width="11.28515625" style="3" customWidth="1"/>
    <col min="3" max="3" width="20.5703125" style="3" customWidth="1"/>
    <col min="4" max="4" width="10.140625" style="3" customWidth="1"/>
    <col min="5" max="5" width="20" style="3" customWidth="1"/>
    <col min="6" max="13" width="8.7109375" style="3" customWidth="1"/>
    <col min="14" max="16384" width="11.42578125" style="3"/>
  </cols>
  <sheetData>
    <row r="1" spans="2:13" ht="11.25" thickBot="1"/>
    <row r="2" spans="2:13" ht="19.5" customHeight="1">
      <c r="B2" s="1385" t="s">
        <v>702</v>
      </c>
      <c r="C2" s="1388" t="s">
        <v>703</v>
      </c>
      <c r="D2" s="1388" t="s">
        <v>652</v>
      </c>
      <c r="E2" s="1391" t="s">
        <v>704</v>
      </c>
      <c r="F2" s="1394">
        <v>42916</v>
      </c>
      <c r="G2" s="1394"/>
      <c r="H2" s="1394">
        <v>42551</v>
      </c>
      <c r="I2" s="1394"/>
      <c r="J2" s="1394" t="s">
        <v>276</v>
      </c>
      <c r="K2" s="1394"/>
      <c r="L2" s="1394" t="s">
        <v>277</v>
      </c>
      <c r="M2" s="1395"/>
    </row>
    <row r="3" spans="2:13" ht="15.75" customHeight="1">
      <c r="B3" s="1386"/>
      <c r="C3" s="1389"/>
      <c r="D3" s="1389"/>
      <c r="E3" s="1392"/>
      <c r="F3" s="1384" t="s">
        <v>294</v>
      </c>
      <c r="G3" s="1384"/>
      <c r="H3" s="1384" t="s">
        <v>294</v>
      </c>
      <c r="I3" s="1384"/>
      <c r="J3" s="1384" t="s">
        <v>294</v>
      </c>
      <c r="K3" s="1384"/>
      <c r="L3" s="1384" t="s">
        <v>294</v>
      </c>
      <c r="M3" s="1396"/>
    </row>
    <row r="4" spans="2:13" ht="41.25" customHeight="1" thickBot="1">
      <c r="B4" s="1387"/>
      <c r="C4" s="1390"/>
      <c r="D4" s="1390"/>
      <c r="E4" s="1393"/>
      <c r="F4" s="1132" t="s">
        <v>705</v>
      </c>
      <c r="G4" s="1132" t="s">
        <v>706</v>
      </c>
      <c r="H4" s="1132" t="s">
        <v>705</v>
      </c>
      <c r="I4" s="1132" t="s">
        <v>706</v>
      </c>
      <c r="J4" s="1132" t="s">
        <v>705</v>
      </c>
      <c r="K4" s="1132" t="s">
        <v>706</v>
      </c>
      <c r="L4" s="1132" t="s">
        <v>705</v>
      </c>
      <c r="M4" s="1132" t="s">
        <v>706</v>
      </c>
    </row>
    <row r="5" spans="2:13" ht="36">
      <c r="B5" s="835" t="s">
        <v>223</v>
      </c>
      <c r="C5" s="836" t="s">
        <v>41</v>
      </c>
      <c r="D5" s="841" t="s">
        <v>655</v>
      </c>
      <c r="E5" s="752" t="s">
        <v>688</v>
      </c>
      <c r="F5" s="837">
        <v>422437</v>
      </c>
      <c r="G5" s="837">
        <v>-422437</v>
      </c>
      <c r="H5" s="837">
        <v>192237</v>
      </c>
      <c r="I5" s="838">
        <v>-192237</v>
      </c>
      <c r="J5" s="837">
        <v>212172</v>
      </c>
      <c r="K5" s="837">
        <v>-212172</v>
      </c>
      <c r="L5" s="837">
        <v>177266</v>
      </c>
      <c r="M5" s="838">
        <v>-177266</v>
      </c>
    </row>
    <row r="6" spans="2:13" ht="25.5" customHeight="1">
      <c r="B6" s="923" t="s">
        <v>665</v>
      </c>
      <c r="C6" s="924" t="s">
        <v>242</v>
      </c>
      <c r="D6" s="841" t="s">
        <v>655</v>
      </c>
      <c r="E6" s="752" t="s">
        <v>695</v>
      </c>
      <c r="F6" s="925">
        <v>0</v>
      </c>
      <c r="G6" s="925">
        <v>0</v>
      </c>
      <c r="H6" s="925">
        <v>528008</v>
      </c>
      <c r="I6" s="926">
        <v>-528008</v>
      </c>
      <c r="J6" s="925">
        <v>0</v>
      </c>
      <c r="K6" s="925">
        <v>0</v>
      </c>
      <c r="L6" s="925">
        <v>688507</v>
      </c>
      <c r="M6" s="926">
        <v>-688507</v>
      </c>
    </row>
    <row r="7" spans="2:13" ht="18" customHeight="1">
      <c r="B7" s="923" t="s">
        <v>39</v>
      </c>
      <c r="C7" s="924" t="s">
        <v>250</v>
      </c>
      <c r="D7" s="841" t="s">
        <v>655</v>
      </c>
      <c r="E7" s="1135" t="s">
        <v>683</v>
      </c>
      <c r="F7" s="925">
        <v>566782</v>
      </c>
      <c r="G7" s="925">
        <v>-566782</v>
      </c>
      <c r="H7" s="925">
        <v>1131160</v>
      </c>
      <c r="I7" s="926">
        <v>-845030</v>
      </c>
      <c r="J7" s="925">
        <v>403971</v>
      </c>
      <c r="K7" s="925">
        <v>-403971</v>
      </c>
      <c r="L7" s="925">
        <v>750046</v>
      </c>
      <c r="M7" s="926">
        <v>-532481</v>
      </c>
    </row>
    <row r="8" spans="2:13" ht="21" customHeight="1">
      <c r="B8" s="923" t="s">
        <v>50</v>
      </c>
      <c r="C8" s="924" t="s">
        <v>246</v>
      </c>
      <c r="D8" s="841" t="s">
        <v>655</v>
      </c>
      <c r="E8" s="842" t="s">
        <v>679</v>
      </c>
      <c r="F8" s="925">
        <v>2114687</v>
      </c>
      <c r="G8" s="925">
        <v>-10651</v>
      </c>
      <c r="H8" s="925">
        <v>0</v>
      </c>
      <c r="I8" s="926">
        <v>0</v>
      </c>
      <c r="J8" s="925">
        <v>1946518</v>
      </c>
      <c r="K8" s="925">
        <v>-10651</v>
      </c>
      <c r="L8" s="925">
        <v>0</v>
      </c>
      <c r="M8" s="926">
        <v>0</v>
      </c>
    </row>
    <row r="9" spans="2:13" ht="18" customHeight="1">
      <c r="B9" s="923" t="s">
        <v>50</v>
      </c>
      <c r="C9" s="924" t="s">
        <v>246</v>
      </c>
      <c r="D9" s="841" t="s">
        <v>655</v>
      </c>
      <c r="E9" s="752" t="s">
        <v>666</v>
      </c>
      <c r="F9" s="925">
        <v>42259</v>
      </c>
      <c r="G9" s="925">
        <v>0</v>
      </c>
      <c r="H9" s="925">
        <v>172384</v>
      </c>
      <c r="I9" s="926">
        <v>-172384</v>
      </c>
      <c r="J9" s="925">
        <v>-20649</v>
      </c>
      <c r="K9" s="925">
        <v>0</v>
      </c>
      <c r="L9" s="925">
        <v>-530017</v>
      </c>
      <c r="M9" s="926">
        <v>530017</v>
      </c>
    </row>
    <row r="10" spans="2:13" ht="18.75" customHeight="1">
      <c r="B10" s="923" t="s">
        <v>50</v>
      </c>
      <c r="C10" s="924" t="s">
        <v>246</v>
      </c>
      <c r="D10" s="841" t="s">
        <v>655</v>
      </c>
      <c r="E10" s="842" t="s">
        <v>677</v>
      </c>
      <c r="F10" s="925">
        <v>389103</v>
      </c>
      <c r="G10" s="925">
        <v>-11600</v>
      </c>
      <c r="H10" s="925">
        <v>683273</v>
      </c>
      <c r="I10" s="926">
        <v>-46363</v>
      </c>
      <c r="J10" s="925">
        <v>-368447</v>
      </c>
      <c r="K10" s="925">
        <v>-11600</v>
      </c>
      <c r="L10" s="925">
        <v>683273</v>
      </c>
      <c r="M10" s="926">
        <v>-46363</v>
      </c>
    </row>
    <row r="11" spans="2:13" ht="18">
      <c r="B11" s="923" t="s">
        <v>39</v>
      </c>
      <c r="C11" s="924" t="s">
        <v>279</v>
      </c>
      <c r="D11" s="841" t="s">
        <v>655</v>
      </c>
      <c r="E11" s="752" t="s">
        <v>686</v>
      </c>
      <c r="F11" s="925">
        <v>32404</v>
      </c>
      <c r="G11" s="925">
        <v>0</v>
      </c>
      <c r="H11" s="925">
        <v>349340</v>
      </c>
      <c r="I11" s="926">
        <v>0</v>
      </c>
      <c r="J11" s="925">
        <v>-5759</v>
      </c>
      <c r="K11" s="925">
        <v>0</v>
      </c>
      <c r="L11" s="925">
        <v>32011</v>
      </c>
      <c r="M11" s="926">
        <v>0</v>
      </c>
    </row>
    <row r="12" spans="2:13" ht="36">
      <c r="B12" s="923" t="s">
        <v>241</v>
      </c>
      <c r="C12" s="924" t="s">
        <v>247</v>
      </c>
      <c r="D12" s="841" t="s">
        <v>655</v>
      </c>
      <c r="E12" s="752" t="s">
        <v>661</v>
      </c>
      <c r="F12" s="925">
        <v>3631109</v>
      </c>
      <c r="G12" s="925">
        <v>0</v>
      </c>
      <c r="H12" s="925">
        <v>13237100</v>
      </c>
      <c r="I12" s="926">
        <v>0</v>
      </c>
      <c r="J12" s="925">
        <v>2887456</v>
      </c>
      <c r="K12" s="925">
        <v>0</v>
      </c>
      <c r="L12" s="925">
        <v>6144368</v>
      </c>
      <c r="M12" s="926">
        <v>0</v>
      </c>
    </row>
    <row r="13" spans="2:13" ht="54">
      <c r="B13" s="923" t="s">
        <v>38</v>
      </c>
      <c r="C13" s="924" t="s">
        <v>224</v>
      </c>
      <c r="D13" s="841" t="s">
        <v>655</v>
      </c>
      <c r="E13" s="752" t="s">
        <v>692</v>
      </c>
      <c r="F13" s="925">
        <v>6121474</v>
      </c>
      <c r="G13" s="925">
        <v>-5388075</v>
      </c>
      <c r="H13" s="925">
        <v>5922195</v>
      </c>
      <c r="I13" s="926">
        <v>-5320516</v>
      </c>
      <c r="J13" s="925">
        <v>2999123</v>
      </c>
      <c r="K13" s="925">
        <v>-2699607</v>
      </c>
      <c r="L13" s="925">
        <v>2960475</v>
      </c>
      <c r="M13" s="926">
        <v>-2696701</v>
      </c>
    </row>
    <row r="14" spans="2:13" ht="27">
      <c r="B14" s="923" t="s">
        <v>38</v>
      </c>
      <c r="C14" s="924" t="s">
        <v>224</v>
      </c>
      <c r="D14" s="841" t="s">
        <v>655</v>
      </c>
      <c r="E14" s="752" t="s">
        <v>690</v>
      </c>
      <c r="F14" s="925">
        <v>8453710</v>
      </c>
      <c r="G14" s="925">
        <v>-6718335</v>
      </c>
      <c r="H14" s="925">
        <v>8374323</v>
      </c>
      <c r="I14" s="926">
        <v>-6672355</v>
      </c>
      <c r="J14" s="925">
        <v>4286653</v>
      </c>
      <c r="K14" s="925">
        <v>-3410486</v>
      </c>
      <c r="L14" s="925">
        <v>3364799</v>
      </c>
      <c r="M14" s="926">
        <v>-3356252</v>
      </c>
    </row>
    <row r="15" spans="2:13" ht="27">
      <c r="B15" s="923" t="s">
        <v>278</v>
      </c>
      <c r="C15" s="924" t="s">
        <v>280</v>
      </c>
      <c r="D15" s="1136" t="s">
        <v>655</v>
      </c>
      <c r="E15" s="1137" t="s">
        <v>708</v>
      </c>
      <c r="F15" s="925">
        <v>306513</v>
      </c>
      <c r="G15" s="925">
        <v>-391943</v>
      </c>
      <c r="H15" s="925">
        <v>0</v>
      </c>
      <c r="I15" s="926">
        <v>0</v>
      </c>
      <c r="J15" s="925">
        <v>306513</v>
      </c>
      <c r="K15" s="925">
        <v>-391943</v>
      </c>
      <c r="L15" s="925">
        <v>0</v>
      </c>
      <c r="M15" s="926">
        <v>0</v>
      </c>
    </row>
    <row r="16" spans="2:13" ht="21.75" customHeight="1" thickBot="1">
      <c r="B16" s="839" t="s">
        <v>221</v>
      </c>
      <c r="C16" s="840" t="s">
        <v>225</v>
      </c>
      <c r="D16" s="1138" t="s">
        <v>698</v>
      </c>
      <c r="E16" s="1139" t="s">
        <v>709</v>
      </c>
      <c r="F16" s="843">
        <v>384904</v>
      </c>
      <c r="G16" s="843">
        <v>-384904</v>
      </c>
      <c r="H16" s="843">
        <v>92051</v>
      </c>
      <c r="I16" s="844">
        <v>-92051</v>
      </c>
      <c r="J16" s="843">
        <v>24053</v>
      </c>
      <c r="K16" s="843">
        <v>-24053</v>
      </c>
      <c r="L16" s="843">
        <v>22328</v>
      </c>
      <c r="M16" s="844">
        <v>-22328</v>
      </c>
    </row>
    <row r="17" spans="2:13" ht="20.25" customHeight="1" thickBot="1">
      <c r="B17" s="927" t="s">
        <v>226</v>
      </c>
      <c r="C17" s="928" t="s">
        <v>162</v>
      </c>
      <c r="D17" s="1140" t="s">
        <v>696</v>
      </c>
      <c r="E17" s="1141" t="s">
        <v>390</v>
      </c>
      <c r="F17" s="929">
        <v>68878954</v>
      </c>
      <c r="G17" s="929">
        <v>0</v>
      </c>
      <c r="H17" s="929">
        <v>64636011</v>
      </c>
      <c r="I17" s="930">
        <v>0</v>
      </c>
      <c r="J17" s="929">
        <v>46774064</v>
      </c>
      <c r="K17" s="929">
        <v>0</v>
      </c>
      <c r="L17" s="929">
        <v>44311964</v>
      </c>
      <c r="M17" s="930">
        <v>0</v>
      </c>
    </row>
    <row r="19" spans="2:13">
      <c r="B19" s="1134" t="s">
        <v>707</v>
      </c>
      <c r="C19" s="1134"/>
      <c r="D19" s="1134"/>
      <c r="E19" s="1134"/>
      <c r="F19" s="1134"/>
      <c r="G19" s="1134"/>
      <c r="H19" s="1134"/>
      <c r="I19" s="1134"/>
    </row>
    <row r="20" spans="2:13">
      <c r="B20" s="1133"/>
      <c r="C20" s="1133"/>
      <c r="D20" s="1133"/>
      <c r="E20" s="1133"/>
      <c r="F20" s="1133"/>
      <c r="G20" s="1133"/>
      <c r="H20" s="1133"/>
      <c r="I20" s="1133"/>
    </row>
  </sheetData>
  <mergeCells count="12">
    <mergeCell ref="J2:K2"/>
    <mergeCell ref="L2:M2"/>
    <mergeCell ref="J3:K3"/>
    <mergeCell ref="L3:M3"/>
    <mergeCell ref="H2:I2"/>
    <mergeCell ref="F3:G3"/>
    <mergeCell ref="H3:I3"/>
    <mergeCell ref="B2:B4"/>
    <mergeCell ref="C2:C4"/>
    <mergeCell ref="D2:D4"/>
    <mergeCell ref="E2:E4"/>
    <mergeCell ref="F2:G2"/>
  </mergeCell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H14"/>
  <sheetViews>
    <sheetView showGridLines="0" workbookViewId="0">
      <selection activeCell="J1" sqref="J1"/>
    </sheetView>
  </sheetViews>
  <sheetFormatPr baseColWidth="10" defaultRowHeight="10.5"/>
  <cols>
    <col min="1" max="1" width="11.42578125" style="70"/>
    <col min="2" max="2" width="20.5703125" style="70" customWidth="1"/>
    <col min="3" max="4" width="13.7109375" style="70" customWidth="1"/>
    <col min="5" max="6" width="11.42578125" style="70"/>
    <col min="7" max="8" width="11.42578125" style="70" hidden="1" customWidth="1"/>
    <col min="9" max="16384" width="11.42578125" style="70"/>
  </cols>
  <sheetData>
    <row r="1" spans="1:8" ht="11.25" thickBot="1">
      <c r="C1" s="121"/>
      <c r="D1" s="121"/>
    </row>
    <row r="2" spans="1:8" ht="30" customHeight="1">
      <c r="B2" s="1397"/>
      <c r="C2" s="939">
        <v>42916</v>
      </c>
      <c r="D2" s="940">
        <v>42551</v>
      </c>
      <c r="E2" s="940" t="s">
        <v>276</v>
      </c>
      <c r="F2" s="941" t="s">
        <v>277</v>
      </c>
      <c r="G2" s="845"/>
      <c r="H2" s="846">
        <v>42825</v>
      </c>
    </row>
    <row r="3" spans="1:8" ht="11.25" thickBot="1">
      <c r="B3" s="1398"/>
      <c r="C3" s="847" t="s">
        <v>294</v>
      </c>
      <c r="D3" s="942" t="s">
        <v>294</v>
      </c>
      <c r="E3" s="943" t="s">
        <v>294</v>
      </c>
      <c r="F3" s="848" t="s">
        <v>294</v>
      </c>
      <c r="G3" s="847" t="s">
        <v>294</v>
      </c>
      <c r="H3" s="848" t="s">
        <v>294</v>
      </c>
    </row>
    <row r="4" spans="1:8" ht="17.25" customHeight="1">
      <c r="B4" s="1142" t="s">
        <v>710</v>
      </c>
      <c r="C4" s="944">
        <v>213016</v>
      </c>
      <c r="D4" s="944">
        <v>197761</v>
      </c>
      <c r="E4" s="944">
        <v>131003</v>
      </c>
      <c r="F4" s="945">
        <v>117151</v>
      </c>
      <c r="G4" s="782">
        <v>82013</v>
      </c>
      <c r="H4" s="783">
        <v>80610</v>
      </c>
    </row>
    <row r="5" spans="1:8" ht="17.25" customHeight="1" thickBot="1">
      <c r="B5" s="1142" t="s">
        <v>711</v>
      </c>
      <c r="C5" s="946">
        <v>24647</v>
      </c>
      <c r="D5" s="946">
        <v>14309</v>
      </c>
      <c r="E5" s="946">
        <v>18982</v>
      </c>
      <c r="F5" s="947">
        <v>9688</v>
      </c>
      <c r="G5" s="287">
        <v>5665</v>
      </c>
      <c r="H5" s="288">
        <v>4621</v>
      </c>
    </row>
    <row r="6" spans="1:8" ht="17.25" customHeight="1" thickBot="1">
      <c r="B6" s="1143" t="s">
        <v>2</v>
      </c>
      <c r="C6" s="948">
        <v>237663</v>
      </c>
      <c r="D6" s="949">
        <v>212070</v>
      </c>
      <c r="E6" s="948">
        <v>149985</v>
      </c>
      <c r="F6" s="949">
        <v>126839</v>
      </c>
      <c r="G6" s="713">
        <v>87678</v>
      </c>
      <c r="H6" s="720">
        <v>85231</v>
      </c>
    </row>
    <row r="7" spans="1:8" ht="17.25" customHeight="1"/>
    <row r="8" spans="1:8" ht="17.25" customHeight="1"/>
    <row r="9" spans="1:8" ht="17.25" customHeight="1"/>
    <row r="10" spans="1:8">
      <c r="A10" s="71"/>
    </row>
    <row r="11" spans="1:8">
      <c r="A11" s="71"/>
    </row>
    <row r="12" spans="1:8">
      <c r="A12" s="745"/>
    </row>
    <row r="13" spans="1:8">
      <c r="A13" s="745"/>
      <c r="B13" s="71"/>
      <c r="E13" s="71"/>
      <c r="F13" s="71"/>
    </row>
    <row r="14" spans="1:8">
      <c r="A14" s="745"/>
      <c r="B14" s="71"/>
      <c r="E14" s="71"/>
      <c r="F14" s="71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17"/>
  <sheetViews>
    <sheetView showGridLines="0" workbookViewId="0">
      <selection activeCell="G20" sqref="G20"/>
    </sheetView>
  </sheetViews>
  <sheetFormatPr baseColWidth="10" defaultRowHeight="10.5"/>
  <cols>
    <col min="1" max="1" width="11.42578125" style="122"/>
    <col min="2" max="2" width="38.28515625" style="122" customWidth="1"/>
    <col min="3" max="4" width="13.7109375" style="122" customWidth="1"/>
    <col min="5" max="5" width="20.7109375" style="122" customWidth="1"/>
    <col min="6" max="6" width="11.85546875" style="123" customWidth="1"/>
    <col min="7" max="16384" width="11.42578125" style="122"/>
  </cols>
  <sheetData>
    <row r="1" spans="2:7" ht="11.25" thickBot="1"/>
    <row r="2" spans="2:7" ht="15.75" customHeight="1">
      <c r="B2" s="1399" t="s">
        <v>712</v>
      </c>
      <c r="C2" s="334">
        <v>42916</v>
      </c>
      <c r="D2" s="335">
        <v>42735</v>
      </c>
    </row>
    <row r="3" spans="2:7" ht="15.75" customHeight="1">
      <c r="B3" s="1400"/>
      <c r="C3" s="336" t="s">
        <v>294</v>
      </c>
      <c r="D3" s="337" t="s">
        <v>294</v>
      </c>
    </row>
    <row r="4" spans="2:7" ht="18" customHeight="1">
      <c r="B4" s="1144" t="s">
        <v>713</v>
      </c>
      <c r="C4" s="674">
        <v>2330761</v>
      </c>
      <c r="D4" s="673">
        <v>2423788</v>
      </c>
      <c r="E4" s="25"/>
    </row>
    <row r="5" spans="2:7" ht="18" customHeight="1">
      <c r="B5" s="1144" t="s">
        <v>714</v>
      </c>
      <c r="C5" s="674">
        <v>883898</v>
      </c>
      <c r="D5" s="673">
        <v>752216</v>
      </c>
      <c r="E5" s="25"/>
    </row>
    <row r="6" spans="2:7" ht="18" customHeight="1">
      <c r="B6" s="1144" t="s">
        <v>715</v>
      </c>
      <c r="C6" s="674">
        <v>130683</v>
      </c>
      <c r="D6" s="673">
        <v>133941</v>
      </c>
      <c r="E6" s="25"/>
      <c r="G6" s="246"/>
    </row>
    <row r="7" spans="2:7" ht="18" customHeight="1" thickBot="1">
      <c r="B7" s="1145" t="s">
        <v>2</v>
      </c>
      <c r="C7" s="338">
        <v>3345342</v>
      </c>
      <c r="D7" s="339">
        <v>3309945</v>
      </c>
      <c r="E7" s="25"/>
    </row>
    <row r="8" spans="2:7">
      <c r="F8" s="122"/>
    </row>
    <row r="9" spans="2:7">
      <c r="C9" s="671"/>
      <c r="D9" s="675"/>
      <c r="E9" s="582"/>
      <c r="F9" s="584"/>
    </row>
    <row r="10" spans="2:7">
      <c r="E10" s="583"/>
      <c r="F10" s="585"/>
    </row>
    <row r="11" spans="2:7">
      <c r="D11" s="123"/>
      <c r="F11" s="122"/>
    </row>
    <row r="12" spans="2:7">
      <c r="D12" s="123"/>
      <c r="F12" s="122"/>
    </row>
    <row r="13" spans="2:7">
      <c r="D13" s="123"/>
      <c r="F13" s="122"/>
    </row>
    <row r="14" spans="2:7">
      <c r="D14" s="123"/>
      <c r="F14" s="122"/>
    </row>
    <row r="15" spans="2:7">
      <c r="D15" s="123"/>
      <c r="F15" s="122"/>
    </row>
    <row r="16" spans="2:7">
      <c r="D16" s="123"/>
      <c r="F16" s="122"/>
    </row>
    <row r="17" spans="4:6">
      <c r="D17" s="123"/>
      <c r="F17" s="122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2"/>
  <sheetViews>
    <sheetView showGridLines="0" topLeftCell="A98" workbookViewId="0">
      <selection activeCell="B100" sqref="B100:H111"/>
    </sheetView>
  </sheetViews>
  <sheetFormatPr baseColWidth="10" defaultRowHeight="10.5"/>
  <cols>
    <col min="1" max="1" width="9.5703125" style="126" customWidth="1"/>
    <col min="2" max="2" width="44.42578125" style="3" customWidth="1"/>
    <col min="3" max="8" width="13.7109375" style="3" customWidth="1"/>
    <col min="9" max="16384" width="11.42578125" style="3"/>
  </cols>
  <sheetData>
    <row r="1" spans="1:6" ht="11.25" thickBot="1">
      <c r="A1" s="5"/>
      <c r="C1" s="4"/>
      <c r="D1" s="4"/>
      <c r="E1" s="21"/>
    </row>
    <row r="2" spans="1:6" ht="22.5" customHeight="1">
      <c r="A2" s="125"/>
      <c r="B2" s="430"/>
      <c r="C2" s="290">
        <v>42916</v>
      </c>
      <c r="D2" s="291">
        <v>42735</v>
      </c>
      <c r="E2" s="21"/>
    </row>
    <row r="3" spans="1:6">
      <c r="B3" s="431"/>
      <c r="C3" s="407" t="s">
        <v>294</v>
      </c>
      <c r="D3" s="408" t="s">
        <v>294</v>
      </c>
      <c r="E3" s="21"/>
    </row>
    <row r="4" spans="1:6" ht="17.25" customHeight="1">
      <c r="B4" s="1146" t="s">
        <v>716</v>
      </c>
      <c r="C4" s="303">
        <v>227759656</v>
      </c>
      <c r="D4" s="304">
        <v>227951484</v>
      </c>
      <c r="E4" s="129"/>
      <c r="F4" s="129"/>
    </row>
    <row r="5" spans="1:6" ht="17.25" customHeight="1">
      <c r="B5" s="97" t="s">
        <v>717</v>
      </c>
      <c r="C5" s="130">
        <v>13000</v>
      </c>
      <c r="D5" s="131">
        <v>13000</v>
      </c>
      <c r="E5" s="21"/>
    </row>
    <row r="6" spans="1:6" ht="17.25" customHeight="1">
      <c r="B6" s="97" t="s">
        <v>718</v>
      </c>
      <c r="C6" s="130">
        <v>8704522</v>
      </c>
      <c r="D6" s="131">
        <v>9203521</v>
      </c>
      <c r="E6" s="21"/>
    </row>
    <row r="7" spans="1:6" ht="17.25" customHeight="1">
      <c r="B7" s="97" t="s">
        <v>719</v>
      </c>
      <c r="C7" s="130">
        <v>219042134</v>
      </c>
      <c r="D7" s="131">
        <v>218734963</v>
      </c>
      <c r="E7" s="21"/>
    </row>
    <row r="8" spans="1:6" ht="17.25" customHeight="1">
      <c r="B8" s="97"/>
      <c r="C8" s="130"/>
      <c r="D8" s="131"/>
      <c r="E8" s="21"/>
    </row>
    <row r="9" spans="1:6" ht="17.25" customHeight="1">
      <c r="B9" s="1146" t="s">
        <v>720</v>
      </c>
      <c r="C9" s="303">
        <v>278624851</v>
      </c>
      <c r="D9" s="304">
        <v>276075948</v>
      </c>
      <c r="E9" s="129"/>
      <c r="F9" s="129"/>
    </row>
    <row r="10" spans="1:6" ht="17.25" customHeight="1">
      <c r="B10" s="97" t="s">
        <v>721</v>
      </c>
      <c r="C10" s="130">
        <v>13000</v>
      </c>
      <c r="D10" s="131">
        <v>13000</v>
      </c>
      <c r="E10" s="21"/>
    </row>
    <row r="11" spans="1:6" ht="17.25" customHeight="1">
      <c r="B11" s="97" t="s">
        <v>722</v>
      </c>
      <c r="C11" s="130">
        <v>46908802</v>
      </c>
      <c r="D11" s="131">
        <v>44760678</v>
      </c>
      <c r="E11" s="21"/>
    </row>
    <row r="12" spans="1:6" ht="17.25" customHeight="1">
      <c r="B12" s="97" t="s">
        <v>723</v>
      </c>
      <c r="C12" s="130">
        <v>231703049</v>
      </c>
      <c r="D12" s="131">
        <v>231302270</v>
      </c>
      <c r="E12" s="21"/>
    </row>
    <row r="13" spans="1:6" ht="17.25" customHeight="1">
      <c r="B13" s="97"/>
      <c r="C13" s="130"/>
      <c r="D13" s="131"/>
      <c r="E13" s="21"/>
    </row>
    <row r="14" spans="1:6" ht="17.25" customHeight="1">
      <c r="B14" s="1146" t="s">
        <v>724</v>
      </c>
      <c r="C14" s="303">
        <v>50865195</v>
      </c>
      <c r="D14" s="304">
        <v>48124464</v>
      </c>
      <c r="E14" s="132"/>
    </row>
    <row r="15" spans="1:6" ht="17.25" hidden="1" customHeight="1">
      <c r="B15" s="97" t="s">
        <v>132</v>
      </c>
      <c r="C15" s="130">
        <v>0</v>
      </c>
      <c r="D15" s="131">
        <v>0</v>
      </c>
      <c r="E15" s="21"/>
    </row>
    <row r="16" spans="1:6" ht="17.25" hidden="1" customHeight="1">
      <c r="B16" s="97" t="s">
        <v>725</v>
      </c>
      <c r="C16" s="130"/>
      <c r="D16" s="131">
        <v>0</v>
      </c>
      <c r="E16" s="21"/>
    </row>
    <row r="17" spans="1:8" ht="17.25" customHeight="1">
      <c r="B17" s="97" t="s">
        <v>726</v>
      </c>
      <c r="C17" s="130">
        <v>38204280</v>
      </c>
      <c r="D17" s="131">
        <v>35557157</v>
      </c>
      <c r="E17" s="21"/>
    </row>
    <row r="18" spans="1:8" ht="17.25" customHeight="1" thickBot="1">
      <c r="B18" s="101" t="s">
        <v>727</v>
      </c>
      <c r="C18" s="133">
        <v>12660915</v>
      </c>
      <c r="D18" s="134">
        <v>12567307</v>
      </c>
      <c r="E18" s="21"/>
    </row>
    <row r="19" spans="1:8" ht="17.25" customHeight="1">
      <c r="B19" s="135"/>
      <c r="C19" s="136"/>
      <c r="D19" s="136"/>
      <c r="E19" s="21"/>
    </row>
    <row r="20" spans="1:8" ht="11.25" thickBot="1"/>
    <row r="21" spans="1:8" ht="31.5">
      <c r="A21" s="125"/>
      <c r="B21" s="1259" t="s">
        <v>730</v>
      </c>
      <c r="C21" s="511" t="s">
        <v>717</v>
      </c>
      <c r="D21" s="511" t="s">
        <v>718</v>
      </c>
      <c r="E21" s="511" t="s">
        <v>731</v>
      </c>
      <c r="F21" s="512" t="s">
        <v>2</v>
      </c>
    </row>
    <row r="22" spans="1:8" ht="18.75" customHeight="1">
      <c r="A22" s="3" t="s">
        <v>728</v>
      </c>
      <c r="B22" s="1260"/>
      <c r="C22" s="513" t="s">
        <v>294</v>
      </c>
      <c r="D22" s="513" t="s">
        <v>294</v>
      </c>
      <c r="E22" s="513" t="s">
        <v>294</v>
      </c>
      <c r="F22" s="514" t="s">
        <v>294</v>
      </c>
    </row>
    <row r="23" spans="1:8" ht="18" customHeight="1">
      <c r="B23" s="302" t="s">
        <v>402</v>
      </c>
      <c r="C23" s="303">
        <v>13000</v>
      </c>
      <c r="D23" s="303">
        <v>9203521</v>
      </c>
      <c r="E23" s="303">
        <v>218734963</v>
      </c>
      <c r="F23" s="654">
        <v>227951484</v>
      </c>
      <c r="G23" s="4"/>
    </row>
    <row r="24" spans="1:8" ht="18" customHeight="1">
      <c r="B24" s="292" t="s">
        <v>732</v>
      </c>
      <c r="C24" s="130">
        <v>0</v>
      </c>
      <c r="D24" s="130">
        <v>-2647123</v>
      </c>
      <c r="E24" s="130">
        <v>-93608</v>
      </c>
      <c r="F24" s="654">
        <v>-2740731</v>
      </c>
    </row>
    <row r="25" spans="1:8" ht="18" customHeight="1">
      <c r="B25" s="292" t="s">
        <v>733</v>
      </c>
      <c r="C25" s="130">
        <v>0</v>
      </c>
      <c r="D25" s="130">
        <v>1461596</v>
      </c>
      <c r="E25" s="130">
        <v>-158</v>
      </c>
      <c r="F25" s="654">
        <v>1461438</v>
      </c>
      <c r="H25" s="4"/>
    </row>
    <row r="26" spans="1:8" ht="18" customHeight="1">
      <c r="B26" s="292" t="s">
        <v>734</v>
      </c>
      <c r="C26" s="130">
        <v>0</v>
      </c>
      <c r="D26" s="130">
        <v>686528</v>
      </c>
      <c r="E26" s="130">
        <v>413488</v>
      </c>
      <c r="F26" s="654">
        <v>1100016</v>
      </c>
      <c r="G26" s="138"/>
      <c r="H26" s="4"/>
    </row>
    <row r="27" spans="1:8" ht="18" customHeight="1">
      <c r="B27" s="292" t="s">
        <v>735</v>
      </c>
      <c r="C27" s="130">
        <v>0</v>
      </c>
      <c r="D27" s="130">
        <v>0</v>
      </c>
      <c r="E27" s="130">
        <v>-12551</v>
      </c>
      <c r="F27" s="654">
        <v>-12551</v>
      </c>
    </row>
    <row r="28" spans="1:8" ht="18" customHeight="1">
      <c r="B28" s="1147" t="s">
        <v>540</v>
      </c>
      <c r="C28" s="303">
        <v>0</v>
      </c>
      <c r="D28" s="303">
        <v>-498999</v>
      </c>
      <c r="E28" s="303">
        <v>307171</v>
      </c>
      <c r="F28" s="654">
        <v>-191828</v>
      </c>
    </row>
    <row r="29" spans="1:8" ht="15" customHeight="1">
      <c r="B29" s="292"/>
      <c r="C29" s="130"/>
      <c r="D29" s="130"/>
      <c r="E29" s="130"/>
      <c r="F29" s="660"/>
    </row>
    <row r="30" spans="1:8" ht="24" customHeight="1" thickBot="1">
      <c r="B30" s="305" t="s">
        <v>407</v>
      </c>
      <c r="C30" s="306">
        <v>13000</v>
      </c>
      <c r="D30" s="306">
        <v>8704522</v>
      </c>
      <c r="E30" s="306">
        <v>219042134</v>
      </c>
      <c r="F30" s="658">
        <v>227759656</v>
      </c>
      <c r="G30" s="6"/>
    </row>
    <row r="31" spans="1:8">
      <c r="C31" s="6"/>
      <c r="D31" s="6"/>
      <c r="E31" s="6"/>
      <c r="F31" s="6"/>
    </row>
    <row r="32" spans="1:8" ht="11.25" thickBot="1">
      <c r="C32" s="25"/>
      <c r="D32" s="25"/>
      <c r="E32" s="25"/>
      <c r="F32" s="25"/>
    </row>
    <row r="33" spans="1:7" ht="31.5">
      <c r="A33" s="125"/>
      <c r="B33" s="1259" t="s">
        <v>730</v>
      </c>
      <c r="C33" s="511" t="s">
        <v>717</v>
      </c>
      <c r="D33" s="511" t="s">
        <v>718</v>
      </c>
      <c r="E33" s="511" t="s">
        <v>731</v>
      </c>
      <c r="F33" s="512" t="s">
        <v>2</v>
      </c>
    </row>
    <row r="34" spans="1:7" ht="18.75" customHeight="1">
      <c r="A34" s="3" t="s">
        <v>729</v>
      </c>
      <c r="B34" s="1260"/>
      <c r="C34" s="513" t="s">
        <v>294</v>
      </c>
      <c r="D34" s="513" t="s">
        <v>294</v>
      </c>
      <c r="E34" s="513" t="s">
        <v>294</v>
      </c>
      <c r="F34" s="514" t="s">
        <v>294</v>
      </c>
    </row>
    <row r="35" spans="1:7" ht="18" customHeight="1">
      <c r="B35" s="302" t="s">
        <v>408</v>
      </c>
      <c r="C35" s="303">
        <v>13000</v>
      </c>
      <c r="D35" s="303">
        <v>11875731</v>
      </c>
      <c r="E35" s="303">
        <v>218638958</v>
      </c>
      <c r="F35" s="654">
        <v>230527689</v>
      </c>
      <c r="G35" s="4"/>
    </row>
    <row r="36" spans="1:7" ht="18" customHeight="1">
      <c r="B36" s="292" t="s">
        <v>732</v>
      </c>
      <c r="C36" s="130">
        <v>0</v>
      </c>
      <c r="D36" s="130">
        <v>-5517913</v>
      </c>
      <c r="E36" s="130">
        <v>-187215</v>
      </c>
      <c r="F36" s="654">
        <v>-5705128</v>
      </c>
    </row>
    <row r="37" spans="1:7" ht="18" customHeight="1">
      <c r="B37" s="292" t="s">
        <v>733</v>
      </c>
      <c r="C37" s="130">
        <v>0</v>
      </c>
      <c r="D37" s="130">
        <v>850640</v>
      </c>
      <c r="E37" s="130">
        <v>-36626</v>
      </c>
      <c r="F37" s="654">
        <v>814014</v>
      </c>
    </row>
    <row r="38" spans="1:7" ht="18" customHeight="1">
      <c r="B38" s="292" t="s">
        <v>734</v>
      </c>
      <c r="C38" s="130">
        <v>0</v>
      </c>
      <c r="D38" s="130">
        <v>1995063</v>
      </c>
      <c r="E38" s="130">
        <v>581823</v>
      </c>
      <c r="F38" s="654">
        <v>2576886</v>
      </c>
    </row>
    <row r="39" spans="1:7" ht="18" customHeight="1">
      <c r="B39" s="292" t="s">
        <v>735</v>
      </c>
      <c r="C39" s="130">
        <v>0</v>
      </c>
      <c r="D39" s="130">
        <v>0</v>
      </c>
      <c r="E39" s="130">
        <v>-261977</v>
      </c>
      <c r="F39" s="654">
        <v>-261977</v>
      </c>
    </row>
    <row r="40" spans="1:7" ht="18" customHeight="1">
      <c r="B40" s="1147" t="s">
        <v>540</v>
      </c>
      <c r="C40" s="303">
        <v>0</v>
      </c>
      <c r="D40" s="303">
        <v>-2672210</v>
      </c>
      <c r="E40" s="303">
        <v>96005</v>
      </c>
      <c r="F40" s="654">
        <v>-2576205</v>
      </c>
    </row>
    <row r="41" spans="1:7" ht="13.5" customHeight="1">
      <c r="B41" s="292"/>
      <c r="C41" s="130"/>
      <c r="D41" s="130"/>
      <c r="E41" s="130"/>
      <c r="F41" s="659"/>
    </row>
    <row r="42" spans="1:7" ht="21" customHeight="1" thickBot="1">
      <c r="B42" s="305" t="s">
        <v>736</v>
      </c>
      <c r="C42" s="306">
        <v>13000</v>
      </c>
      <c r="D42" s="306">
        <v>9203521</v>
      </c>
      <c r="E42" s="306">
        <v>218734963</v>
      </c>
      <c r="F42" s="658">
        <v>227951484</v>
      </c>
      <c r="G42" s="4"/>
    </row>
    <row r="43" spans="1:7">
      <c r="B43" s="26"/>
      <c r="C43" s="6"/>
      <c r="D43" s="6"/>
      <c r="E43" s="6"/>
      <c r="F43" s="6"/>
    </row>
    <row r="44" spans="1:7">
      <c r="B44" s="20" t="s">
        <v>737</v>
      </c>
      <c r="C44" s="21"/>
      <c r="D44" s="21"/>
      <c r="E44" s="22"/>
    </row>
    <row r="45" spans="1:7">
      <c r="B45" s="20"/>
      <c r="C45" s="21"/>
      <c r="D45" s="21"/>
      <c r="E45" s="22"/>
    </row>
    <row r="46" spans="1:7">
      <c r="B46" s="20" t="s">
        <v>738</v>
      </c>
      <c r="C46" s="23">
        <v>42916</v>
      </c>
      <c r="D46" s="21"/>
      <c r="E46" s="22"/>
    </row>
    <row r="47" spans="1:7" ht="11.25" thickBot="1"/>
    <row r="48" spans="1:7" ht="31.5">
      <c r="A48" s="125"/>
      <c r="B48" s="1407" t="s">
        <v>730</v>
      </c>
      <c r="C48" s="511" t="s">
        <v>721</v>
      </c>
      <c r="D48" s="511" t="s">
        <v>722</v>
      </c>
      <c r="E48" s="511" t="s">
        <v>723</v>
      </c>
      <c r="F48" s="512" t="s">
        <v>2</v>
      </c>
    </row>
    <row r="49" spans="1:7" ht="18.75" customHeight="1">
      <c r="A49" s="3"/>
      <c r="B49" s="1408"/>
      <c r="C49" s="513" t="s">
        <v>294</v>
      </c>
      <c r="D49" s="513" t="s">
        <v>294</v>
      </c>
      <c r="E49" s="513" t="s">
        <v>294</v>
      </c>
      <c r="F49" s="514" t="s">
        <v>294</v>
      </c>
    </row>
    <row r="50" spans="1:7" ht="18" customHeight="1">
      <c r="B50" s="302" t="s">
        <v>402</v>
      </c>
      <c r="C50" s="303">
        <v>13000</v>
      </c>
      <c r="D50" s="303">
        <v>44760678</v>
      </c>
      <c r="E50" s="303">
        <v>231302270</v>
      </c>
      <c r="F50" s="304">
        <v>276075948</v>
      </c>
      <c r="G50" s="4"/>
    </row>
    <row r="51" spans="1:7" ht="18" customHeight="1">
      <c r="B51" s="292" t="s">
        <v>733</v>
      </c>
      <c r="C51" s="130">
        <v>0</v>
      </c>
      <c r="D51" s="130">
        <v>1461596</v>
      </c>
      <c r="E51" s="130">
        <v>-158</v>
      </c>
      <c r="F51" s="654">
        <v>1461438</v>
      </c>
    </row>
    <row r="52" spans="1:7" ht="18" customHeight="1">
      <c r="B52" s="292" t="s">
        <v>734</v>
      </c>
      <c r="C52" s="130">
        <v>0</v>
      </c>
      <c r="D52" s="130">
        <v>686528</v>
      </c>
      <c r="E52" s="130">
        <v>413488</v>
      </c>
      <c r="F52" s="654">
        <v>1100016</v>
      </c>
    </row>
    <row r="53" spans="1:7" ht="18" customHeight="1">
      <c r="B53" s="292" t="s">
        <v>735</v>
      </c>
      <c r="C53" s="130">
        <v>0</v>
      </c>
      <c r="D53" s="130">
        <v>0</v>
      </c>
      <c r="E53" s="130">
        <v>-12551</v>
      </c>
      <c r="F53" s="654">
        <v>-12551</v>
      </c>
      <c r="G53" s="138"/>
    </row>
    <row r="54" spans="1:7" s="17" customFormat="1" ht="18" customHeight="1">
      <c r="A54" s="139"/>
      <c r="B54" s="1147" t="s">
        <v>540</v>
      </c>
      <c r="C54" s="303">
        <v>0</v>
      </c>
      <c r="D54" s="303">
        <v>2148124</v>
      </c>
      <c r="E54" s="303">
        <v>400779</v>
      </c>
      <c r="F54" s="304">
        <v>2548903</v>
      </c>
    </row>
    <row r="55" spans="1:7" ht="10.5" customHeight="1">
      <c r="B55" s="137"/>
      <c r="C55" s="127"/>
      <c r="D55" s="127"/>
      <c r="E55" s="127"/>
      <c r="F55" s="128"/>
    </row>
    <row r="56" spans="1:7" ht="21" customHeight="1" thickBot="1">
      <c r="B56" s="305" t="s">
        <v>407</v>
      </c>
      <c r="C56" s="306">
        <v>13000</v>
      </c>
      <c r="D56" s="306">
        <v>46908802</v>
      </c>
      <c r="E56" s="306">
        <v>231703049</v>
      </c>
      <c r="F56" s="307">
        <v>278624851</v>
      </c>
      <c r="G56" s="4"/>
    </row>
    <row r="57" spans="1:7">
      <c r="C57" s="6"/>
      <c r="D57" s="6"/>
      <c r="E57" s="6"/>
      <c r="F57" s="6"/>
    </row>
    <row r="58" spans="1:7">
      <c r="C58" s="6"/>
      <c r="D58" s="6"/>
      <c r="E58" s="6"/>
      <c r="F58" s="6"/>
    </row>
    <row r="59" spans="1:7">
      <c r="B59" s="20" t="s">
        <v>739</v>
      </c>
      <c r="C59" s="24">
        <v>42735</v>
      </c>
      <c r="D59" s="4"/>
      <c r="E59" s="4"/>
      <c r="F59" s="4"/>
    </row>
    <row r="60" spans="1:7" ht="11.25" thickBot="1">
      <c r="C60" s="25"/>
      <c r="D60" s="25"/>
      <c r="E60" s="25"/>
      <c r="F60" s="25"/>
    </row>
    <row r="61" spans="1:7" ht="31.5">
      <c r="A61" s="125"/>
      <c r="B61" s="1407" t="s">
        <v>730</v>
      </c>
      <c r="C61" s="511" t="s">
        <v>721</v>
      </c>
      <c r="D61" s="511" t="s">
        <v>722</v>
      </c>
      <c r="E61" s="511" t="s">
        <v>723</v>
      </c>
      <c r="F61" s="512" t="s">
        <v>2</v>
      </c>
    </row>
    <row r="62" spans="1:7" ht="18.75" customHeight="1">
      <c r="A62" s="3"/>
      <c r="B62" s="1408"/>
      <c r="C62" s="513" t="s">
        <v>294</v>
      </c>
      <c r="D62" s="513" t="s">
        <v>294</v>
      </c>
      <c r="E62" s="513" t="s">
        <v>294</v>
      </c>
      <c r="F62" s="514" t="s">
        <v>294</v>
      </c>
    </row>
    <row r="63" spans="1:7" ht="18" customHeight="1">
      <c r="B63" s="302" t="s">
        <v>408</v>
      </c>
      <c r="C63" s="303">
        <v>13000</v>
      </c>
      <c r="D63" s="303">
        <v>41889777</v>
      </c>
      <c r="E63" s="303">
        <v>231019050</v>
      </c>
      <c r="F63" s="304">
        <v>272921827</v>
      </c>
      <c r="G63" s="4"/>
    </row>
    <row r="64" spans="1:7" ht="18" customHeight="1">
      <c r="B64" s="292" t="s">
        <v>733</v>
      </c>
      <c r="C64" s="130">
        <v>0</v>
      </c>
      <c r="D64" s="130">
        <v>880240</v>
      </c>
      <c r="E64" s="130">
        <v>-36626</v>
      </c>
      <c r="F64" s="654">
        <v>843614</v>
      </c>
    </row>
    <row r="65" spans="1:7" ht="18" customHeight="1">
      <c r="B65" s="292" t="s">
        <v>734</v>
      </c>
      <c r="C65" s="130">
        <v>0</v>
      </c>
      <c r="D65" s="130">
        <v>1995063</v>
      </c>
      <c r="E65" s="130">
        <v>581823</v>
      </c>
      <c r="F65" s="654">
        <v>2576886</v>
      </c>
    </row>
    <row r="66" spans="1:7" ht="18" customHeight="1">
      <c r="B66" s="292" t="s">
        <v>735</v>
      </c>
      <c r="C66" s="130">
        <v>0</v>
      </c>
      <c r="D66" s="130">
        <v>-4402</v>
      </c>
      <c r="E66" s="130">
        <v>-261977</v>
      </c>
      <c r="F66" s="654">
        <v>-266379</v>
      </c>
      <c r="G66" s="138"/>
    </row>
    <row r="67" spans="1:7" s="17" customFormat="1" ht="18" customHeight="1">
      <c r="A67" s="139"/>
      <c r="B67" s="1147" t="s">
        <v>540</v>
      </c>
      <c r="C67" s="303">
        <v>0</v>
      </c>
      <c r="D67" s="303">
        <v>2870901</v>
      </c>
      <c r="E67" s="303">
        <v>283220</v>
      </c>
      <c r="F67" s="654">
        <v>3154121</v>
      </c>
    </row>
    <row r="68" spans="1:7" ht="10.5" customHeight="1">
      <c r="B68" s="137"/>
      <c r="C68" s="127"/>
      <c r="D68" s="127"/>
      <c r="E68" s="127"/>
      <c r="F68" s="128"/>
    </row>
    <row r="69" spans="1:7" ht="21" customHeight="1" thickBot="1">
      <c r="B69" s="305" t="s">
        <v>736</v>
      </c>
      <c r="C69" s="306">
        <v>13000</v>
      </c>
      <c r="D69" s="306">
        <v>44760678</v>
      </c>
      <c r="E69" s="306">
        <v>231302270</v>
      </c>
      <c r="F69" s="307">
        <v>276075948</v>
      </c>
      <c r="G69" s="4"/>
    </row>
    <row r="70" spans="1:7">
      <c r="C70" s="6"/>
      <c r="D70" s="6"/>
      <c r="E70" s="6"/>
      <c r="F70" s="6"/>
    </row>
    <row r="71" spans="1:7">
      <c r="B71" s="20" t="s">
        <v>740</v>
      </c>
      <c r="C71" s="21"/>
      <c r="D71" s="21"/>
      <c r="E71" s="22"/>
      <c r="F71" s="22"/>
    </row>
    <row r="72" spans="1:7">
      <c r="B72" s="20"/>
      <c r="C72" s="21"/>
      <c r="D72" s="21"/>
      <c r="E72" s="22"/>
      <c r="F72" s="22"/>
    </row>
    <row r="73" spans="1:7">
      <c r="B73" s="20" t="s">
        <v>738</v>
      </c>
      <c r="C73" s="23">
        <v>42916</v>
      </c>
      <c r="D73" s="21"/>
      <c r="E73" s="22"/>
      <c r="F73" s="22"/>
    </row>
    <row r="74" spans="1:7" ht="11.25" thickBot="1"/>
    <row r="75" spans="1:7" ht="52.5">
      <c r="A75" s="125"/>
      <c r="B75" s="1407" t="s">
        <v>730</v>
      </c>
      <c r="C75" s="1148" t="s">
        <v>741</v>
      </c>
      <c r="D75" s="511" t="s">
        <v>726</v>
      </c>
      <c r="E75" s="511" t="s">
        <v>727</v>
      </c>
      <c r="F75" s="512" t="s">
        <v>2</v>
      </c>
    </row>
    <row r="76" spans="1:7" ht="18.75" customHeight="1">
      <c r="A76" s="3"/>
      <c r="B76" s="1408"/>
      <c r="C76" s="513" t="s">
        <v>294</v>
      </c>
      <c r="D76" s="513" t="s">
        <v>294</v>
      </c>
      <c r="E76" s="513" t="s">
        <v>294</v>
      </c>
      <c r="F76" s="514" t="s">
        <v>294</v>
      </c>
    </row>
    <row r="77" spans="1:7" ht="18" customHeight="1">
      <c r="B77" s="302" t="s">
        <v>402</v>
      </c>
      <c r="C77" s="303">
        <v>0</v>
      </c>
      <c r="D77" s="303">
        <v>35557157</v>
      </c>
      <c r="E77" s="303">
        <v>12567307</v>
      </c>
      <c r="F77" s="304">
        <v>48124464</v>
      </c>
      <c r="G77" s="4"/>
    </row>
    <row r="78" spans="1:7" ht="18" customHeight="1">
      <c r="B78" s="292" t="s">
        <v>732</v>
      </c>
      <c r="C78" s="130">
        <v>0</v>
      </c>
      <c r="D78" s="130">
        <v>2647123</v>
      </c>
      <c r="E78" s="130">
        <v>93608</v>
      </c>
      <c r="F78" s="654">
        <v>2740731</v>
      </c>
    </row>
    <row r="79" spans="1:7" ht="18" hidden="1" customHeight="1">
      <c r="B79" s="292" t="s">
        <v>133</v>
      </c>
      <c r="C79" s="130">
        <v>0</v>
      </c>
      <c r="D79" s="130">
        <v>0</v>
      </c>
      <c r="E79" s="130">
        <v>0</v>
      </c>
      <c r="F79" s="654">
        <v>0</v>
      </c>
    </row>
    <row r="80" spans="1:7" ht="18" hidden="1" customHeight="1">
      <c r="B80" s="292" t="s">
        <v>134</v>
      </c>
      <c r="C80" s="130">
        <v>0</v>
      </c>
      <c r="D80" s="130">
        <v>0</v>
      </c>
      <c r="E80" s="130">
        <v>0</v>
      </c>
      <c r="F80" s="654">
        <v>0</v>
      </c>
      <c r="G80" s="138"/>
    </row>
    <row r="81" spans="1:9" ht="18" hidden="1" customHeight="1">
      <c r="B81" s="292" t="s">
        <v>135</v>
      </c>
      <c r="C81" s="130">
        <v>0</v>
      </c>
      <c r="D81" s="130"/>
      <c r="E81" s="130">
        <v>0</v>
      </c>
      <c r="F81" s="654">
        <v>0</v>
      </c>
      <c r="G81" s="138"/>
    </row>
    <row r="82" spans="1:9" ht="18" customHeight="1">
      <c r="B82" s="1147" t="s">
        <v>540</v>
      </c>
      <c r="C82" s="303">
        <v>0</v>
      </c>
      <c r="D82" s="303">
        <v>2647123</v>
      </c>
      <c r="E82" s="303">
        <v>93608</v>
      </c>
      <c r="F82" s="304">
        <v>2740731</v>
      </c>
      <c r="G82" s="4"/>
    </row>
    <row r="83" spans="1:9" ht="10.5" customHeight="1">
      <c r="B83" s="137"/>
      <c r="C83" s="127"/>
      <c r="D83" s="127"/>
      <c r="E83" s="127"/>
      <c r="F83" s="128"/>
    </row>
    <row r="84" spans="1:9" ht="21" customHeight="1" thickBot="1">
      <c r="B84" s="305" t="s">
        <v>407</v>
      </c>
      <c r="C84" s="306">
        <v>0</v>
      </c>
      <c r="D84" s="306">
        <v>38204280</v>
      </c>
      <c r="E84" s="306">
        <v>12660915</v>
      </c>
      <c r="F84" s="307">
        <v>50865195</v>
      </c>
      <c r="G84" s="4"/>
    </row>
    <row r="85" spans="1:9">
      <c r="C85" s="6"/>
      <c r="D85" s="6"/>
      <c r="E85" s="6"/>
      <c r="F85" s="6"/>
    </row>
    <row r="86" spans="1:9">
      <c r="B86" s="20" t="s">
        <v>739</v>
      </c>
      <c r="C86" s="24">
        <v>42735</v>
      </c>
      <c r="D86" s="4"/>
      <c r="E86" s="4"/>
      <c r="F86" s="4"/>
    </row>
    <row r="87" spans="1:9" ht="11.25" thickBot="1">
      <c r="C87" s="25"/>
      <c r="D87" s="25"/>
      <c r="E87" s="25"/>
      <c r="F87" s="25"/>
    </row>
    <row r="88" spans="1:9" ht="52.5">
      <c r="A88" s="125"/>
      <c r="B88" s="1407" t="s">
        <v>730</v>
      </c>
      <c r="C88" s="1148" t="s">
        <v>741</v>
      </c>
      <c r="D88" s="511" t="s">
        <v>726</v>
      </c>
      <c r="E88" s="511" t="s">
        <v>727</v>
      </c>
      <c r="F88" s="512" t="s">
        <v>2</v>
      </c>
    </row>
    <row r="89" spans="1:9" ht="18.75" customHeight="1">
      <c r="A89" s="3"/>
      <c r="B89" s="1408"/>
      <c r="C89" s="513" t="s">
        <v>294</v>
      </c>
      <c r="D89" s="513" t="s">
        <v>294</v>
      </c>
      <c r="E89" s="513" t="s">
        <v>294</v>
      </c>
      <c r="F89" s="514" t="s">
        <v>294</v>
      </c>
    </row>
    <row r="90" spans="1:9" ht="18" customHeight="1">
      <c r="B90" s="302" t="s">
        <v>408</v>
      </c>
      <c r="C90" s="303">
        <v>0</v>
      </c>
      <c r="D90" s="303">
        <v>30014046</v>
      </c>
      <c r="E90" s="303">
        <v>12380092</v>
      </c>
      <c r="F90" s="304">
        <v>42394138</v>
      </c>
      <c r="G90"/>
      <c r="H90"/>
      <c r="I90"/>
    </row>
    <row r="91" spans="1:9" ht="18" customHeight="1">
      <c r="B91" s="292" t="s">
        <v>732</v>
      </c>
      <c r="C91" s="130">
        <v>0</v>
      </c>
      <c r="D91" s="130">
        <v>5517913</v>
      </c>
      <c r="E91" s="130">
        <v>187215</v>
      </c>
      <c r="F91" s="654">
        <v>5705128</v>
      </c>
      <c r="G91"/>
      <c r="H91"/>
      <c r="I91"/>
    </row>
    <row r="92" spans="1:9" ht="18" customHeight="1">
      <c r="B92" s="292" t="s">
        <v>733</v>
      </c>
      <c r="C92" s="130">
        <v>0</v>
      </c>
      <c r="D92" s="130">
        <v>29600</v>
      </c>
      <c r="E92" s="130">
        <v>0</v>
      </c>
      <c r="F92" s="654">
        <v>29600</v>
      </c>
      <c r="G92"/>
      <c r="H92"/>
      <c r="I92"/>
    </row>
    <row r="93" spans="1:9" ht="18" hidden="1" customHeight="1">
      <c r="B93" s="115" t="s">
        <v>134</v>
      </c>
      <c r="C93" s="130">
        <v>0</v>
      </c>
      <c r="D93" s="130">
        <v>0</v>
      </c>
      <c r="E93" s="130">
        <v>0</v>
      </c>
      <c r="F93" s="654">
        <v>0</v>
      </c>
      <c r="G93"/>
      <c r="H93"/>
      <c r="I93"/>
    </row>
    <row r="94" spans="1:9" ht="18" customHeight="1">
      <c r="B94" s="292" t="s">
        <v>735</v>
      </c>
      <c r="C94" s="130">
        <v>0</v>
      </c>
      <c r="D94" s="130">
        <v>-4402</v>
      </c>
      <c r="E94" s="130">
        <v>0</v>
      </c>
      <c r="F94" s="654">
        <v>-4402</v>
      </c>
      <c r="G94"/>
      <c r="H94"/>
      <c r="I94"/>
    </row>
    <row r="95" spans="1:9" ht="18" customHeight="1">
      <c r="B95" s="1147" t="s">
        <v>540</v>
      </c>
      <c r="C95" s="303">
        <v>0</v>
      </c>
      <c r="D95" s="303">
        <v>5543111</v>
      </c>
      <c r="E95" s="303">
        <v>187215</v>
      </c>
      <c r="F95" s="304">
        <v>5730326</v>
      </c>
      <c r="G95"/>
      <c r="H95"/>
      <c r="I95"/>
    </row>
    <row r="96" spans="1:9" ht="10.5" customHeight="1">
      <c r="B96" s="137"/>
      <c r="C96" s="127"/>
      <c r="D96" s="127"/>
      <c r="E96" s="127"/>
      <c r="F96" s="128"/>
      <c r="G96"/>
      <c r="H96"/>
      <c r="I96"/>
    </row>
    <row r="97" spans="1:9" ht="21" customHeight="1" thickBot="1">
      <c r="B97" s="305" t="s">
        <v>736</v>
      </c>
      <c r="C97" s="306">
        <v>0</v>
      </c>
      <c r="D97" s="306">
        <v>35557157</v>
      </c>
      <c r="E97" s="306">
        <v>12567307</v>
      </c>
      <c r="F97" s="307">
        <v>48124464</v>
      </c>
      <c r="G97" s="4"/>
    </row>
    <row r="98" spans="1:9">
      <c r="B98" s="26"/>
      <c r="C98" s="6"/>
      <c r="D98" s="6"/>
      <c r="E98" s="6"/>
      <c r="F98" s="6"/>
    </row>
    <row r="99" spans="1:9" ht="11.25" thickBot="1">
      <c r="B99" s="1149" t="s">
        <v>742</v>
      </c>
    </row>
    <row r="100" spans="1:9" ht="18.75" customHeight="1">
      <c r="B100" s="1401" t="s">
        <v>458</v>
      </c>
      <c r="C100" s="1403">
        <v>42916</v>
      </c>
      <c r="D100" s="1404"/>
      <c r="E100" s="1405"/>
      <c r="F100" s="1403">
        <v>42735</v>
      </c>
      <c r="G100" s="1404"/>
      <c r="H100" s="1406"/>
    </row>
    <row r="101" spans="1:9">
      <c r="A101" s="125"/>
      <c r="B101" s="1402"/>
      <c r="C101" s="515" t="s">
        <v>743</v>
      </c>
      <c r="D101" s="515" t="s">
        <v>744</v>
      </c>
      <c r="E101" s="515" t="s">
        <v>715</v>
      </c>
      <c r="F101" s="515" t="s">
        <v>743</v>
      </c>
      <c r="G101" s="515" t="s">
        <v>744</v>
      </c>
      <c r="H101" s="516" t="s">
        <v>715</v>
      </c>
    </row>
    <row r="102" spans="1:9" ht="15.75" customHeight="1">
      <c r="B102" s="1402"/>
      <c r="C102" s="513" t="s">
        <v>294</v>
      </c>
      <c r="D102" s="513" t="s">
        <v>294</v>
      </c>
      <c r="E102" s="513" t="s">
        <v>294</v>
      </c>
      <c r="F102" s="513" t="s">
        <v>294</v>
      </c>
      <c r="G102" s="513" t="s">
        <v>294</v>
      </c>
      <c r="H102" s="517" t="s">
        <v>294</v>
      </c>
    </row>
    <row r="103" spans="1:9" ht="18" customHeight="1" thickBot="1">
      <c r="B103" s="292" t="s">
        <v>9</v>
      </c>
      <c r="C103" s="1485">
        <v>76262487</v>
      </c>
      <c r="D103" s="1485">
        <v>8446693</v>
      </c>
      <c r="E103" s="1485">
        <v>4854711</v>
      </c>
      <c r="F103" s="1485">
        <v>76262225</v>
      </c>
      <c r="G103" s="1485">
        <v>8296216</v>
      </c>
      <c r="H103" s="1485">
        <v>4949427</v>
      </c>
    </row>
    <row r="104" spans="1:9" ht="18" customHeight="1" thickBot="1">
      <c r="B104" s="115" t="s">
        <v>8</v>
      </c>
      <c r="C104" s="1485">
        <v>92732686</v>
      </c>
      <c r="D104" s="1485">
        <v>7761932</v>
      </c>
      <c r="E104" s="1486">
        <v>0</v>
      </c>
      <c r="F104" s="1485">
        <v>92702860</v>
      </c>
      <c r="G104" s="1485">
        <v>7761746</v>
      </c>
      <c r="H104" s="1486">
        <v>0</v>
      </c>
    </row>
    <row r="105" spans="1:9" ht="18" customHeight="1" thickBot="1">
      <c r="B105" s="115" t="s">
        <v>7</v>
      </c>
      <c r="C105" s="1485">
        <v>21837837</v>
      </c>
      <c r="D105" s="1485">
        <v>866673</v>
      </c>
      <c r="E105" s="1486">
        <v>0</v>
      </c>
      <c r="F105" s="1485">
        <v>21814071</v>
      </c>
      <c r="G105" s="1485">
        <v>744190</v>
      </c>
      <c r="H105" s="1486">
        <v>0</v>
      </c>
    </row>
    <row r="106" spans="1:9" ht="18" customHeight="1" thickBot="1">
      <c r="B106" s="115" t="s">
        <v>6</v>
      </c>
      <c r="C106" s="1485">
        <v>5574490</v>
      </c>
      <c r="D106" s="1485">
        <v>1097535</v>
      </c>
      <c r="E106" s="1486">
        <v>0</v>
      </c>
      <c r="F106" s="1485">
        <v>5509828</v>
      </c>
      <c r="G106" s="1485">
        <v>1087305</v>
      </c>
      <c r="H106" s="1486">
        <v>0</v>
      </c>
    </row>
    <row r="107" spans="1:9" ht="18" customHeight="1" thickBot="1">
      <c r="B107" s="141" t="s">
        <v>49</v>
      </c>
      <c r="C107" s="1485">
        <v>13700</v>
      </c>
      <c r="D107" s="1486">
        <v>0</v>
      </c>
      <c r="E107" s="1486">
        <v>0</v>
      </c>
      <c r="F107" s="1487">
        <v>13700</v>
      </c>
      <c r="G107" s="1488">
        <v>0</v>
      </c>
      <c r="H107" s="1488">
        <v>0</v>
      </c>
    </row>
    <row r="108" spans="1:9" ht="18" customHeight="1" thickBot="1">
      <c r="B108" s="141" t="s">
        <v>5</v>
      </c>
      <c r="C108" s="1485">
        <v>13700</v>
      </c>
      <c r="D108" s="1486">
        <v>0</v>
      </c>
      <c r="E108" s="1486">
        <v>0</v>
      </c>
      <c r="F108" s="1489">
        <v>13700</v>
      </c>
      <c r="G108" s="1490">
        <v>0</v>
      </c>
      <c r="H108" s="1490">
        <v>0</v>
      </c>
    </row>
    <row r="109" spans="1:9" ht="18" customHeight="1" thickBot="1">
      <c r="B109" s="141" t="s">
        <v>4</v>
      </c>
      <c r="C109" s="1485">
        <v>13700</v>
      </c>
      <c r="D109" s="1486">
        <v>0</v>
      </c>
      <c r="E109" s="1486">
        <v>0</v>
      </c>
      <c r="F109" s="1489">
        <v>13700</v>
      </c>
      <c r="G109" s="1490">
        <v>0</v>
      </c>
      <c r="H109" s="1490">
        <v>0</v>
      </c>
    </row>
    <row r="110" spans="1:9" ht="18" customHeight="1" thickBot="1">
      <c r="B110" s="141" t="s">
        <v>3</v>
      </c>
      <c r="C110" s="1485">
        <v>13700</v>
      </c>
      <c r="D110" s="1486">
        <v>0</v>
      </c>
      <c r="E110" s="1486">
        <v>0</v>
      </c>
      <c r="F110" s="1489">
        <v>13700</v>
      </c>
      <c r="G110" s="1490">
        <v>0</v>
      </c>
      <c r="H110" s="1490">
        <v>0</v>
      </c>
    </row>
    <row r="111" spans="1:9" ht="24" customHeight="1" thickBot="1">
      <c r="B111" s="305" t="s">
        <v>2</v>
      </c>
      <c r="C111" s="1491">
        <v>196462300</v>
      </c>
      <c r="D111" s="1491">
        <v>18172833</v>
      </c>
      <c r="E111" s="1491">
        <v>4854711</v>
      </c>
      <c r="F111" s="1492">
        <v>196343784</v>
      </c>
      <c r="G111" s="1492">
        <v>17889457</v>
      </c>
      <c r="H111" s="1492">
        <v>4949427</v>
      </c>
      <c r="I111" s="6"/>
    </row>
    <row r="112" spans="1:9">
      <c r="E112" s="6"/>
      <c r="H112" s="6"/>
    </row>
    <row r="113" spans="1:8">
      <c r="B113" s="16" t="s">
        <v>745</v>
      </c>
      <c r="G113" s="289"/>
      <c r="H113" s="289"/>
    </row>
    <row r="114" spans="1:8" ht="11.25" thickBot="1"/>
    <row r="115" spans="1:8" ht="27.75" customHeight="1">
      <c r="A115" s="125"/>
      <c r="B115" s="409" t="s">
        <v>458</v>
      </c>
      <c r="C115" s="410" t="s">
        <v>294</v>
      </c>
    </row>
    <row r="116" spans="1:8" ht="18" customHeight="1">
      <c r="B116" s="115" t="s">
        <v>9</v>
      </c>
      <c r="C116" s="131">
        <v>1581965</v>
      </c>
      <c r="D116" s="4"/>
    </row>
    <row r="117" spans="1:8" ht="18" hidden="1" customHeight="1">
      <c r="B117" s="292" t="s">
        <v>256</v>
      </c>
      <c r="C117" s="131">
        <v>0</v>
      </c>
      <c r="D117" s="4"/>
    </row>
    <row r="118" spans="1:8" ht="18" customHeight="1">
      <c r="B118" s="115" t="s">
        <v>7</v>
      </c>
      <c r="C118" s="131">
        <v>43512</v>
      </c>
      <c r="D118" s="4"/>
    </row>
    <row r="119" spans="1:8" ht="18" customHeight="1">
      <c r="B119" s="115" t="s">
        <v>6</v>
      </c>
      <c r="C119" s="131">
        <v>312687</v>
      </c>
      <c r="D119" s="4"/>
    </row>
    <row r="120" spans="1:8" ht="18" hidden="1" customHeight="1">
      <c r="B120" s="292" t="s">
        <v>257</v>
      </c>
      <c r="C120" s="131">
        <v>0</v>
      </c>
      <c r="D120" s="4"/>
    </row>
    <row r="121" spans="1:8" ht="18" hidden="1" customHeight="1">
      <c r="B121" s="115" t="s">
        <v>258</v>
      </c>
      <c r="C121" s="131">
        <v>0</v>
      </c>
      <c r="D121" s="4"/>
    </row>
    <row r="122" spans="1:8" ht="24" customHeight="1" thickBot="1">
      <c r="B122" s="305" t="s">
        <v>2</v>
      </c>
      <c r="C122" s="349">
        <v>1938164</v>
      </c>
    </row>
  </sheetData>
  <mergeCells count="9">
    <mergeCell ref="B21:B22"/>
    <mergeCell ref="B33:B34"/>
    <mergeCell ref="B100:B102"/>
    <mergeCell ref="C100:E100"/>
    <mergeCell ref="F100:H100"/>
    <mergeCell ref="B48:B49"/>
    <mergeCell ref="B61:B62"/>
    <mergeCell ref="B75:B76"/>
    <mergeCell ref="B88:B89"/>
  </mergeCell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0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B1:E9"/>
  <sheetViews>
    <sheetView showGridLines="0" workbookViewId="0">
      <selection activeCell="H24" sqref="H24"/>
    </sheetView>
  </sheetViews>
  <sheetFormatPr baseColWidth="10" defaultRowHeight="10.5"/>
  <cols>
    <col min="1" max="1" width="10.28515625" style="83" customWidth="1"/>
    <col min="2" max="2" width="14.140625" style="83" customWidth="1"/>
    <col min="3" max="3" width="35.85546875" style="83" bestFit="1" customWidth="1"/>
    <col min="4" max="5" width="13.7109375" style="83" customWidth="1"/>
    <col min="6" max="16384" width="11.42578125" style="83"/>
  </cols>
  <sheetData>
    <row r="1" spans="2:5" ht="11.25" thickBot="1"/>
    <row r="2" spans="2:5" ht="17.25" customHeight="1">
      <c r="B2" s="1409" t="s">
        <v>433</v>
      </c>
      <c r="C2" s="1411" t="s">
        <v>458</v>
      </c>
      <c r="D2" s="669">
        <v>42916</v>
      </c>
      <c r="E2" s="335">
        <v>42735</v>
      </c>
    </row>
    <row r="3" spans="2:5" ht="17.25" customHeight="1">
      <c r="B3" s="1410"/>
      <c r="C3" s="1412"/>
      <c r="D3" s="670" t="s">
        <v>294</v>
      </c>
      <c r="E3" s="344" t="s">
        <v>294</v>
      </c>
    </row>
    <row r="4" spans="2:5" ht="24" customHeight="1">
      <c r="B4" s="143" t="s">
        <v>33</v>
      </c>
      <c r="C4" s="144" t="s">
        <v>8</v>
      </c>
      <c r="D4" s="81">
        <v>33823049</v>
      </c>
      <c r="E4" s="82">
        <v>33823049</v>
      </c>
    </row>
    <row r="5" spans="2:5" ht="24" customHeight="1">
      <c r="B5" s="744" t="s">
        <v>62</v>
      </c>
      <c r="C5" s="144" t="s">
        <v>16</v>
      </c>
      <c r="D5" s="81">
        <v>343332</v>
      </c>
      <c r="E5" s="82">
        <v>343332</v>
      </c>
    </row>
    <row r="6" spans="2:5" ht="24" customHeight="1">
      <c r="B6" s="143" t="s">
        <v>23</v>
      </c>
      <c r="C6" s="144" t="s">
        <v>15</v>
      </c>
      <c r="D6" s="81">
        <v>2066631</v>
      </c>
      <c r="E6" s="82">
        <v>2066631</v>
      </c>
    </row>
    <row r="7" spans="2:5" ht="24.75" customHeight="1" thickBot="1">
      <c r="B7" s="340" t="s">
        <v>2</v>
      </c>
      <c r="C7" s="341"/>
      <c r="D7" s="342">
        <v>36233012</v>
      </c>
      <c r="E7" s="343">
        <v>36233012</v>
      </c>
    </row>
    <row r="9" spans="2:5">
      <c r="C9" s="145"/>
      <c r="D9" s="6"/>
      <c r="E9" s="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L263"/>
  <sheetViews>
    <sheetView showGridLines="0" topLeftCell="A187" workbookViewId="0">
      <selection activeCell="G201" sqref="G201"/>
    </sheetView>
  </sheetViews>
  <sheetFormatPr baseColWidth="10" defaultRowHeight="10.5"/>
  <cols>
    <col min="1" max="1" width="10.28515625" style="126" customWidth="1"/>
    <col min="2" max="2" width="53.85546875" style="3" bestFit="1" customWidth="1"/>
    <col min="3" max="9" width="13.7109375" style="3" customWidth="1"/>
    <col min="10" max="10" width="12.7109375" style="3" customWidth="1"/>
    <col min="11" max="16384" width="11.42578125" style="3"/>
  </cols>
  <sheetData>
    <row r="1" spans="1:12" ht="11.25" thickBot="1">
      <c r="B1" s="145"/>
      <c r="C1" s="142"/>
      <c r="D1" s="146"/>
      <c r="E1" s="146"/>
    </row>
    <row r="2" spans="1:12" ht="18.75" customHeight="1">
      <c r="A2" s="125"/>
      <c r="B2" s="1413" t="s">
        <v>746</v>
      </c>
      <c r="C2" s="445">
        <v>42916</v>
      </c>
      <c r="D2" s="446">
        <v>42735</v>
      </c>
      <c r="E2" s="147"/>
    </row>
    <row r="3" spans="1:12" ht="16.5" customHeight="1">
      <c r="B3" s="1414"/>
      <c r="C3" s="443" t="s">
        <v>294</v>
      </c>
      <c r="D3" s="447" t="s">
        <v>294</v>
      </c>
      <c r="E3" s="147"/>
    </row>
    <row r="4" spans="1:12" ht="18" customHeight="1">
      <c r="B4" s="1415"/>
      <c r="C4" s="303">
        <v>1304514355</v>
      </c>
      <c r="D4" s="303">
        <v>1294570086</v>
      </c>
      <c r="E4" s="129"/>
      <c r="F4" s="129"/>
      <c r="G4" s="4"/>
    </row>
    <row r="5" spans="1:12" ht="18" customHeight="1">
      <c r="B5" s="97" t="s">
        <v>747</v>
      </c>
      <c r="C5" s="697">
        <v>159816907</v>
      </c>
      <c r="D5" s="131">
        <v>160070637</v>
      </c>
      <c r="E5" s="21"/>
      <c r="F5" s="4"/>
      <c r="G5" s="138"/>
    </row>
    <row r="6" spans="1:12" ht="18" customHeight="1">
      <c r="B6" s="97" t="s">
        <v>443</v>
      </c>
      <c r="C6" s="960">
        <v>78351272</v>
      </c>
      <c r="D6" s="131">
        <v>74440293</v>
      </c>
      <c r="E6" s="21"/>
      <c r="F6" s="4"/>
      <c r="G6" s="138"/>
    </row>
    <row r="7" spans="1:12" ht="18" customHeight="1">
      <c r="B7" s="97" t="s">
        <v>748</v>
      </c>
      <c r="C7" s="960">
        <v>120669438</v>
      </c>
      <c r="D7" s="131">
        <v>99318272</v>
      </c>
      <c r="E7" s="21"/>
      <c r="F7" s="4"/>
      <c r="G7" s="4"/>
      <c r="H7" s="138"/>
      <c r="L7" s="4"/>
    </row>
    <row r="8" spans="1:12" ht="18" customHeight="1">
      <c r="B8" s="159" t="s">
        <v>749</v>
      </c>
      <c r="C8" s="960">
        <v>1573784</v>
      </c>
      <c r="D8" s="131">
        <v>1861338</v>
      </c>
      <c r="E8" s="21"/>
      <c r="F8" s="4"/>
      <c r="G8" s="4"/>
      <c r="H8" s="4"/>
      <c r="I8" s="4"/>
      <c r="J8" s="4"/>
      <c r="K8" s="4"/>
      <c r="L8" s="4"/>
    </row>
    <row r="9" spans="1:12" ht="18" customHeight="1">
      <c r="B9" s="159" t="s">
        <v>446</v>
      </c>
      <c r="C9" s="960">
        <v>770323</v>
      </c>
      <c r="D9" s="131">
        <v>701742</v>
      </c>
      <c r="E9" s="21"/>
      <c r="F9" s="4"/>
      <c r="G9" s="4"/>
      <c r="H9" s="4"/>
      <c r="I9" s="4"/>
      <c r="J9" s="4"/>
      <c r="K9" s="4"/>
      <c r="L9" s="4"/>
    </row>
    <row r="10" spans="1:12" ht="18" customHeight="1">
      <c r="B10" s="160" t="s">
        <v>445</v>
      </c>
      <c r="C10" s="960">
        <v>3347985</v>
      </c>
      <c r="D10" s="131">
        <v>2659948</v>
      </c>
      <c r="E10" s="21"/>
      <c r="F10" s="4"/>
      <c r="G10" s="4"/>
      <c r="H10" s="4"/>
      <c r="I10" s="4"/>
      <c r="J10" s="4"/>
      <c r="K10" s="4"/>
      <c r="L10" s="4"/>
    </row>
    <row r="11" spans="1:12" ht="18" customHeight="1">
      <c r="B11" s="97" t="s">
        <v>448</v>
      </c>
      <c r="C11" s="960">
        <v>79691</v>
      </c>
      <c r="D11" s="131">
        <v>61285</v>
      </c>
      <c r="E11" s="21"/>
      <c r="F11" s="4"/>
      <c r="G11" s="4"/>
      <c r="H11" s="4"/>
      <c r="I11" s="4"/>
      <c r="J11" s="4"/>
      <c r="K11" s="4"/>
      <c r="L11" s="4"/>
    </row>
    <row r="12" spans="1:12" ht="18" customHeight="1">
      <c r="B12" s="97" t="s">
        <v>750</v>
      </c>
      <c r="C12" s="960">
        <v>121195554</v>
      </c>
      <c r="D12" s="131">
        <v>180506784</v>
      </c>
      <c r="E12" s="21"/>
      <c r="F12" s="4"/>
      <c r="G12" s="4"/>
      <c r="H12" s="4"/>
      <c r="I12" s="4"/>
      <c r="J12" s="4"/>
      <c r="K12" s="4"/>
      <c r="L12" s="4"/>
    </row>
    <row r="13" spans="1:12" ht="18" customHeight="1">
      <c r="B13" s="1150" t="s">
        <v>751</v>
      </c>
      <c r="C13" s="960">
        <v>22710035</v>
      </c>
      <c r="D13" s="131">
        <v>21252123</v>
      </c>
      <c r="E13" s="21"/>
      <c r="F13" s="4"/>
      <c r="G13" s="4"/>
      <c r="H13" s="4"/>
      <c r="I13" s="4"/>
      <c r="J13" s="4"/>
      <c r="K13" s="4"/>
      <c r="L13" s="4"/>
    </row>
    <row r="14" spans="1:12" ht="18" customHeight="1">
      <c r="B14" s="1150" t="s">
        <v>752</v>
      </c>
      <c r="C14" s="960">
        <v>167079938</v>
      </c>
      <c r="D14" s="131">
        <v>162939794</v>
      </c>
      <c r="E14" s="21"/>
      <c r="F14" s="4"/>
      <c r="G14" s="4"/>
      <c r="H14" s="4"/>
      <c r="I14" s="4"/>
      <c r="J14" s="4"/>
      <c r="K14" s="4"/>
      <c r="L14" s="4"/>
    </row>
    <row r="15" spans="1:12" ht="18" customHeight="1">
      <c r="B15" s="1150" t="s">
        <v>753</v>
      </c>
      <c r="C15" s="960">
        <v>165986488</v>
      </c>
      <c r="D15" s="131">
        <v>163124828</v>
      </c>
      <c r="E15" s="21"/>
      <c r="F15" s="4"/>
      <c r="G15" s="4"/>
      <c r="H15" s="4"/>
      <c r="I15" s="4"/>
      <c r="J15" s="4"/>
      <c r="K15" s="4"/>
      <c r="L15" s="4"/>
    </row>
    <row r="16" spans="1:12" ht="18" customHeight="1">
      <c r="B16" s="1150" t="s">
        <v>754</v>
      </c>
      <c r="C16" s="960">
        <v>246284433</v>
      </c>
      <c r="D16" s="131">
        <v>247188146</v>
      </c>
      <c r="E16" s="21"/>
      <c r="F16" s="4"/>
      <c r="G16" s="4"/>
      <c r="H16" s="4"/>
      <c r="I16" s="4"/>
      <c r="J16" s="4"/>
      <c r="L16" s="4"/>
    </row>
    <row r="17" spans="1:8" ht="18" customHeight="1">
      <c r="B17" s="1150" t="s">
        <v>755</v>
      </c>
      <c r="C17" s="697">
        <v>170803872</v>
      </c>
      <c r="D17" s="131">
        <v>143756791</v>
      </c>
      <c r="E17" s="21"/>
      <c r="F17" s="4"/>
      <c r="G17" s="138"/>
    </row>
    <row r="18" spans="1:8" ht="18" customHeight="1">
      <c r="B18" s="1150" t="s">
        <v>756</v>
      </c>
      <c r="C18" s="697">
        <v>45609191</v>
      </c>
      <c r="D18" s="131">
        <v>36448254</v>
      </c>
      <c r="E18" s="21"/>
      <c r="F18" s="4"/>
      <c r="G18" s="138"/>
    </row>
    <row r="19" spans="1:8" ht="18" customHeight="1" thickBot="1">
      <c r="B19" s="1151" t="s">
        <v>757</v>
      </c>
      <c r="C19" s="130">
        <v>235444</v>
      </c>
      <c r="D19" s="131">
        <v>239851</v>
      </c>
      <c r="E19" s="148"/>
      <c r="F19" s="4"/>
      <c r="G19" s="4"/>
      <c r="H19" s="4"/>
    </row>
    <row r="20" spans="1:8" ht="18" customHeight="1">
      <c r="B20" s="97"/>
      <c r="C20" s="130"/>
      <c r="D20" s="131"/>
      <c r="E20" s="148"/>
      <c r="F20" s="4"/>
      <c r="G20" s="4"/>
      <c r="H20" s="4"/>
    </row>
    <row r="21" spans="1:8" ht="18" customHeight="1">
      <c r="B21" s="1146" t="s">
        <v>758</v>
      </c>
      <c r="C21" s="303">
        <v>2489616829</v>
      </c>
      <c r="D21" s="304">
        <v>2446766910</v>
      </c>
      <c r="E21" s="129"/>
      <c r="F21" s="129"/>
      <c r="G21" s="4"/>
      <c r="H21" s="4"/>
    </row>
    <row r="22" spans="1:8" ht="18" customHeight="1">
      <c r="A22" s="3"/>
      <c r="B22" s="97" t="s">
        <v>747</v>
      </c>
      <c r="C22" s="130">
        <v>159816907</v>
      </c>
      <c r="D22" s="131">
        <v>160070637</v>
      </c>
      <c r="E22" s="21"/>
      <c r="F22" s="4"/>
      <c r="G22" s="4"/>
      <c r="H22" s="4"/>
    </row>
    <row r="23" spans="1:8" ht="18" customHeight="1">
      <c r="A23" s="3"/>
      <c r="B23" s="97" t="s">
        <v>443</v>
      </c>
      <c r="C23" s="130">
        <v>108558285</v>
      </c>
      <c r="D23" s="131">
        <v>103580338</v>
      </c>
      <c r="E23" s="21"/>
      <c r="F23" s="4"/>
      <c r="G23" s="4"/>
      <c r="H23" s="4"/>
    </row>
    <row r="24" spans="1:8" ht="18" customHeight="1">
      <c r="A24" s="3"/>
      <c r="B24" s="97" t="s">
        <v>748</v>
      </c>
      <c r="C24" s="130">
        <v>351818347</v>
      </c>
      <c r="D24" s="131">
        <v>318777368</v>
      </c>
      <c r="E24" s="21"/>
      <c r="F24" s="4"/>
      <c r="G24" s="4"/>
      <c r="H24" s="4"/>
    </row>
    <row r="25" spans="1:8" ht="18" customHeight="1">
      <c r="A25" s="3"/>
      <c r="B25" s="159" t="s">
        <v>749</v>
      </c>
      <c r="C25" s="130">
        <v>6083877</v>
      </c>
      <c r="D25" s="131">
        <v>6295614</v>
      </c>
      <c r="E25" s="21"/>
      <c r="F25" s="4"/>
      <c r="G25" s="4"/>
      <c r="H25" s="4"/>
    </row>
    <row r="26" spans="1:8" ht="18" customHeight="1">
      <c r="A26" s="3"/>
      <c r="B26" s="159" t="s">
        <v>446</v>
      </c>
      <c r="C26" s="130">
        <v>5389055</v>
      </c>
      <c r="D26" s="131">
        <v>5259569</v>
      </c>
      <c r="E26" s="21"/>
      <c r="F26" s="4"/>
      <c r="G26" s="4"/>
      <c r="H26" s="4"/>
    </row>
    <row r="27" spans="1:8" ht="18" customHeight="1">
      <c r="A27" s="3"/>
      <c r="B27" s="160" t="s">
        <v>445</v>
      </c>
      <c r="C27" s="130">
        <v>12799499</v>
      </c>
      <c r="D27" s="131">
        <v>11404754</v>
      </c>
      <c r="E27" s="21"/>
      <c r="F27" s="4"/>
      <c r="G27" s="4"/>
      <c r="H27" s="4"/>
    </row>
    <row r="28" spans="1:8" ht="18" customHeight="1">
      <c r="A28" s="3"/>
      <c r="B28" s="97" t="s">
        <v>448</v>
      </c>
      <c r="C28" s="130">
        <v>645380</v>
      </c>
      <c r="D28" s="131">
        <v>611414</v>
      </c>
      <c r="E28" s="21"/>
      <c r="F28" s="4"/>
      <c r="G28" s="4"/>
      <c r="H28" s="4"/>
    </row>
    <row r="29" spans="1:8" ht="18" customHeight="1">
      <c r="A29" s="3"/>
      <c r="B29" s="97" t="s">
        <v>750</v>
      </c>
      <c r="C29" s="130">
        <v>121195554</v>
      </c>
      <c r="D29" s="131">
        <v>180506784</v>
      </c>
      <c r="E29" s="21"/>
      <c r="F29" s="4"/>
      <c r="G29" s="4"/>
      <c r="H29" s="4"/>
    </row>
    <row r="30" spans="1:8" ht="18" customHeight="1">
      <c r="A30" s="3"/>
      <c r="B30" s="1150" t="s">
        <v>751</v>
      </c>
      <c r="C30" s="130">
        <v>42849639</v>
      </c>
      <c r="D30" s="131">
        <v>40632428</v>
      </c>
      <c r="E30" s="21"/>
      <c r="F30" s="4"/>
      <c r="G30" s="4"/>
      <c r="H30" s="4"/>
    </row>
    <row r="31" spans="1:8" ht="18" customHeight="1">
      <c r="A31" s="3"/>
      <c r="B31" s="1150" t="s">
        <v>752</v>
      </c>
      <c r="C31" s="130">
        <v>312650887</v>
      </c>
      <c r="D31" s="131">
        <v>305539500</v>
      </c>
      <c r="E31" s="21"/>
      <c r="F31" s="4"/>
      <c r="G31" s="4"/>
      <c r="H31" s="4"/>
    </row>
    <row r="32" spans="1:8" ht="18" customHeight="1">
      <c r="A32" s="3"/>
      <c r="B32" s="1150" t="s">
        <v>753</v>
      </c>
      <c r="C32" s="130">
        <v>480693972</v>
      </c>
      <c r="D32" s="131">
        <v>474364900</v>
      </c>
      <c r="E32" s="21"/>
    </row>
    <row r="33" spans="1:9" ht="18" customHeight="1">
      <c r="A33" s="3"/>
      <c r="B33" s="1150" t="s">
        <v>754</v>
      </c>
      <c r="C33" s="130">
        <v>513310085</v>
      </c>
      <c r="D33" s="131">
        <v>508150937</v>
      </c>
      <c r="E33" s="21"/>
    </row>
    <row r="34" spans="1:9" ht="18" customHeight="1">
      <c r="A34" s="3"/>
      <c r="B34" s="1150" t="s">
        <v>755</v>
      </c>
      <c r="C34" s="130">
        <v>227415844</v>
      </c>
      <c r="D34" s="131">
        <v>197861144</v>
      </c>
      <c r="E34" s="21"/>
    </row>
    <row r="35" spans="1:9" ht="18" customHeight="1">
      <c r="A35" s="3"/>
      <c r="B35" s="1150" t="s">
        <v>756</v>
      </c>
      <c r="C35" s="130">
        <v>144201617</v>
      </c>
      <c r="D35" s="131">
        <v>131523642</v>
      </c>
      <c r="E35" s="21"/>
    </row>
    <row r="36" spans="1:9" ht="18" customHeight="1" thickBot="1">
      <c r="A36" s="3"/>
      <c r="B36" s="1151" t="s">
        <v>757</v>
      </c>
      <c r="C36" s="130">
        <v>2187881</v>
      </c>
      <c r="D36" s="131">
        <v>2187881</v>
      </c>
      <c r="E36" s="21"/>
    </row>
    <row r="37" spans="1:9" ht="18" customHeight="1">
      <c r="A37" s="3"/>
      <c r="B37" s="160"/>
      <c r="C37" s="149"/>
      <c r="D37" s="161"/>
      <c r="E37" s="148"/>
    </row>
    <row r="38" spans="1:9" ht="18" customHeight="1">
      <c r="A38" s="3"/>
      <c r="B38" s="393" t="s">
        <v>759</v>
      </c>
      <c r="C38" s="303">
        <v>1185102474</v>
      </c>
      <c r="D38" s="304">
        <v>1152196824</v>
      </c>
      <c r="E38" s="132"/>
    </row>
    <row r="39" spans="1:9" ht="18" customHeight="1">
      <c r="A39" s="3"/>
      <c r="B39" s="97" t="s">
        <v>747</v>
      </c>
      <c r="C39" s="130">
        <v>30207013</v>
      </c>
      <c r="D39" s="131">
        <v>29140045</v>
      </c>
      <c r="E39" s="21"/>
      <c r="F39" s="4"/>
      <c r="G39" s="4"/>
      <c r="H39" s="4"/>
      <c r="I39" s="4"/>
    </row>
    <row r="40" spans="1:9" ht="18" customHeight="1">
      <c r="A40" s="3"/>
      <c r="B40" s="97" t="s">
        <v>443</v>
      </c>
      <c r="C40" s="130">
        <v>231148909</v>
      </c>
      <c r="D40" s="131">
        <v>219459096</v>
      </c>
      <c r="E40" s="21"/>
      <c r="F40" s="4"/>
      <c r="G40" s="4"/>
      <c r="H40" s="4"/>
      <c r="I40" s="4"/>
    </row>
    <row r="41" spans="1:9" ht="18" customHeight="1">
      <c r="A41" s="3"/>
      <c r="B41" s="97" t="s">
        <v>748</v>
      </c>
      <c r="C41" s="130">
        <v>4510093</v>
      </c>
      <c r="D41" s="131">
        <v>4434276</v>
      </c>
      <c r="E41" s="21"/>
      <c r="F41" s="4"/>
      <c r="G41" s="4"/>
      <c r="H41" s="4"/>
      <c r="I41" s="4"/>
    </row>
    <row r="42" spans="1:9" ht="18" customHeight="1">
      <c r="A42" s="3"/>
      <c r="B42" s="159" t="s">
        <v>749</v>
      </c>
      <c r="C42" s="130">
        <v>4618732</v>
      </c>
      <c r="D42" s="131">
        <v>4557827</v>
      </c>
      <c r="E42" s="21"/>
      <c r="F42" s="4"/>
      <c r="G42" s="4"/>
      <c r="H42" s="4"/>
      <c r="I42" s="4"/>
    </row>
    <row r="43" spans="1:9" ht="18" customHeight="1">
      <c r="A43" s="3"/>
      <c r="B43" s="159" t="s">
        <v>446</v>
      </c>
      <c r="C43" s="130">
        <v>9451514</v>
      </c>
      <c r="D43" s="131">
        <v>8744806</v>
      </c>
      <c r="E43" s="21"/>
      <c r="F43" s="4"/>
      <c r="G43" s="4"/>
      <c r="H43" s="4"/>
      <c r="I43" s="4"/>
    </row>
    <row r="44" spans="1:9" ht="18" customHeight="1">
      <c r="A44" s="3"/>
      <c r="B44" s="160" t="s">
        <v>445</v>
      </c>
      <c r="C44" s="130">
        <v>565689</v>
      </c>
      <c r="D44" s="131">
        <v>550129</v>
      </c>
      <c r="E44" s="21"/>
      <c r="F44" s="4"/>
      <c r="G44" s="4"/>
      <c r="H44" s="4"/>
      <c r="I44" s="4"/>
    </row>
    <row r="45" spans="1:9" ht="18" customHeight="1">
      <c r="A45" s="3"/>
      <c r="B45" s="1150" t="s">
        <v>751</v>
      </c>
      <c r="C45" s="130">
        <v>20139604</v>
      </c>
      <c r="D45" s="131">
        <v>19380305</v>
      </c>
      <c r="E45" s="21"/>
      <c r="F45" s="4"/>
      <c r="G45" s="4"/>
      <c r="H45" s="4"/>
      <c r="I45" s="4"/>
    </row>
    <row r="46" spans="1:9" ht="18" customHeight="1">
      <c r="A46" s="3"/>
      <c r="B46" s="1150" t="s">
        <v>752</v>
      </c>
      <c r="C46" s="130">
        <v>145570949</v>
      </c>
      <c r="D46" s="131">
        <v>142599706</v>
      </c>
      <c r="E46" s="21"/>
      <c r="F46" s="4"/>
      <c r="G46" s="4"/>
      <c r="H46" s="4"/>
      <c r="I46" s="4"/>
    </row>
    <row r="47" spans="1:9" ht="18" customHeight="1">
      <c r="A47" s="3"/>
      <c r="B47" s="1150" t="s">
        <v>753</v>
      </c>
      <c r="C47" s="130">
        <v>314707484</v>
      </c>
      <c r="D47" s="131">
        <v>311240072</v>
      </c>
      <c r="E47" s="21"/>
      <c r="F47" s="4"/>
      <c r="G47" s="4"/>
      <c r="H47" s="4"/>
      <c r="I47" s="4"/>
    </row>
    <row r="48" spans="1:9" ht="18" customHeight="1">
      <c r="A48" s="3"/>
      <c r="B48" s="1150" t="s">
        <v>754</v>
      </c>
      <c r="C48" s="130">
        <v>267025652</v>
      </c>
      <c r="D48" s="131">
        <v>260962791</v>
      </c>
      <c r="E48" s="21"/>
      <c r="F48" s="4"/>
      <c r="G48" s="4"/>
      <c r="H48" s="4"/>
      <c r="I48" s="4"/>
    </row>
    <row r="49" spans="1:10" ht="18" customHeight="1">
      <c r="A49" s="3"/>
      <c r="B49" s="1150" t="s">
        <v>755</v>
      </c>
      <c r="C49" s="130">
        <v>56611972</v>
      </c>
      <c r="D49" s="131">
        <v>54104353</v>
      </c>
      <c r="E49" s="21"/>
      <c r="F49" s="4"/>
      <c r="G49" s="4"/>
      <c r="H49" s="4"/>
      <c r="I49" s="4"/>
    </row>
    <row r="50" spans="1:10" ht="18" customHeight="1">
      <c r="A50" s="3"/>
      <c r="B50" s="1150" t="s">
        <v>756</v>
      </c>
      <c r="C50" s="130">
        <v>98592426</v>
      </c>
      <c r="D50" s="131">
        <v>95075388</v>
      </c>
      <c r="E50" s="21"/>
      <c r="F50" s="4"/>
      <c r="G50" s="4"/>
      <c r="H50" s="4"/>
      <c r="I50" s="4"/>
    </row>
    <row r="51" spans="1:10" ht="18" customHeight="1" thickBot="1">
      <c r="A51" s="3"/>
      <c r="B51" s="1151" t="s">
        <v>757</v>
      </c>
      <c r="C51" s="133">
        <v>1952437</v>
      </c>
      <c r="D51" s="134">
        <v>1948030</v>
      </c>
      <c r="E51" s="21"/>
      <c r="F51" s="4"/>
      <c r="G51" s="4"/>
      <c r="H51" s="4"/>
      <c r="I51" s="4"/>
    </row>
    <row r="52" spans="1:10" ht="16.5" customHeight="1">
      <c r="B52" s="150"/>
      <c r="C52" s="21"/>
      <c r="D52" s="21"/>
      <c r="E52" s="21"/>
      <c r="F52" s="4"/>
      <c r="G52" s="4"/>
      <c r="H52" s="4"/>
      <c r="I52" s="4"/>
    </row>
    <row r="53" spans="1:10" ht="15">
      <c r="B53" s="1416" t="s">
        <v>760</v>
      </c>
      <c r="C53" s="1416"/>
      <c r="D53" s="1416"/>
    </row>
    <row r="55" spans="1:10">
      <c r="B55" s="17" t="s">
        <v>738</v>
      </c>
      <c r="G55" s="22"/>
    </row>
    <row r="56" spans="1:10" ht="11.25" thickBot="1"/>
    <row r="57" spans="1:10" ht="78" customHeight="1">
      <c r="A57" s="125"/>
      <c r="B57" s="1419" t="s">
        <v>761</v>
      </c>
      <c r="C57" s="1152" t="s">
        <v>762</v>
      </c>
      <c r="D57" s="1051" t="s">
        <v>763</v>
      </c>
      <c r="E57" s="1051" t="s">
        <v>764</v>
      </c>
      <c r="F57" s="1051" t="s">
        <v>765</v>
      </c>
      <c r="G57" s="1051" t="s">
        <v>766</v>
      </c>
      <c r="H57" s="1051" t="s">
        <v>767</v>
      </c>
      <c r="I57" s="512" t="s">
        <v>768</v>
      </c>
    </row>
    <row r="58" spans="1:10" ht="16.5" customHeight="1" thickBot="1">
      <c r="B58" s="1420"/>
      <c r="C58" s="1153" t="s">
        <v>294</v>
      </c>
      <c r="D58" s="1154" t="s">
        <v>294</v>
      </c>
      <c r="E58" s="1154" t="s">
        <v>294</v>
      </c>
      <c r="F58" s="1154" t="s">
        <v>294</v>
      </c>
      <c r="G58" s="1154" t="s">
        <v>294</v>
      </c>
      <c r="H58" s="1154" t="s">
        <v>294</v>
      </c>
      <c r="I58" s="1155" t="s">
        <v>294</v>
      </c>
    </row>
    <row r="59" spans="1:10" ht="17.25" customHeight="1">
      <c r="A59" s="151"/>
      <c r="B59" s="97" t="s">
        <v>747</v>
      </c>
      <c r="C59" s="444">
        <v>160070637</v>
      </c>
      <c r="D59" s="130">
        <v>0</v>
      </c>
      <c r="E59" s="130">
        <v>3786</v>
      </c>
      <c r="F59" s="130">
        <v>-123650</v>
      </c>
      <c r="G59" s="130">
        <v>-133866</v>
      </c>
      <c r="H59" s="655">
        <v>-253730</v>
      </c>
      <c r="I59" s="656">
        <v>159816907</v>
      </c>
      <c r="J59" s="6"/>
    </row>
    <row r="60" spans="1:10" ht="17.25" customHeight="1">
      <c r="A60" s="151"/>
      <c r="B60" s="97" t="s">
        <v>443</v>
      </c>
      <c r="C60" s="444">
        <v>74440293</v>
      </c>
      <c r="D60" s="130">
        <v>-1066968</v>
      </c>
      <c r="E60" s="130">
        <v>6493658</v>
      </c>
      <c r="F60" s="130">
        <v>-1515711</v>
      </c>
      <c r="G60" s="130">
        <v>0</v>
      </c>
      <c r="H60" s="655">
        <v>3910979</v>
      </c>
      <c r="I60" s="656">
        <v>78351272</v>
      </c>
      <c r="J60" s="6"/>
    </row>
    <row r="61" spans="1:10" ht="17.25" customHeight="1">
      <c r="A61" s="151"/>
      <c r="B61" s="97" t="s">
        <v>748</v>
      </c>
      <c r="C61" s="444">
        <v>99318272</v>
      </c>
      <c r="D61" s="130">
        <v>-11905895</v>
      </c>
      <c r="E61" s="130">
        <v>31932120</v>
      </c>
      <c r="F61" s="130">
        <v>1338598</v>
      </c>
      <c r="G61" s="130">
        <v>-13657</v>
      </c>
      <c r="H61" s="655">
        <v>21351166</v>
      </c>
      <c r="I61" s="656">
        <v>120669438</v>
      </c>
      <c r="J61" s="6"/>
    </row>
    <row r="62" spans="1:10" ht="17.25" customHeight="1">
      <c r="A62" s="151"/>
      <c r="B62" s="159" t="s">
        <v>749</v>
      </c>
      <c r="C62" s="444">
        <v>1861338</v>
      </c>
      <c r="D62" s="130">
        <v>-246486</v>
      </c>
      <c r="E62" s="130">
        <v>42079</v>
      </c>
      <c r="F62" s="130">
        <v>31131</v>
      </c>
      <c r="G62" s="130">
        <v>-114278</v>
      </c>
      <c r="H62" s="655">
        <v>-287554</v>
      </c>
      <c r="I62" s="656">
        <v>1573784</v>
      </c>
      <c r="J62" s="6"/>
    </row>
    <row r="63" spans="1:10" ht="17.25" customHeight="1">
      <c r="A63" s="151"/>
      <c r="B63" s="159" t="s">
        <v>446</v>
      </c>
      <c r="C63" s="444">
        <v>701742</v>
      </c>
      <c r="D63" s="130">
        <v>-60905</v>
      </c>
      <c r="E63" s="130">
        <v>83178</v>
      </c>
      <c r="F63" s="130">
        <v>46308</v>
      </c>
      <c r="G63" s="130">
        <v>0</v>
      </c>
      <c r="H63" s="655">
        <v>68581</v>
      </c>
      <c r="I63" s="656">
        <v>770323</v>
      </c>
      <c r="J63" s="6"/>
    </row>
    <row r="64" spans="1:10" ht="17.25" customHeight="1">
      <c r="A64" s="151"/>
      <c r="B64" s="160" t="s">
        <v>445</v>
      </c>
      <c r="C64" s="444">
        <v>2659948</v>
      </c>
      <c r="D64" s="130">
        <v>-709984</v>
      </c>
      <c r="E64" s="130">
        <v>957625</v>
      </c>
      <c r="F64" s="130">
        <v>440396</v>
      </c>
      <c r="G64" s="130">
        <v>0</v>
      </c>
      <c r="H64" s="655">
        <v>688037</v>
      </c>
      <c r="I64" s="656">
        <v>3347985</v>
      </c>
      <c r="J64" s="6"/>
    </row>
    <row r="65" spans="1:10" ht="17.25" customHeight="1">
      <c r="A65" s="151"/>
      <c r="B65" s="97" t="s">
        <v>448</v>
      </c>
      <c r="C65" s="444">
        <v>61285</v>
      </c>
      <c r="D65" s="130">
        <v>-15560</v>
      </c>
      <c r="E65" s="130">
        <v>32239</v>
      </c>
      <c r="F65" s="130">
        <v>1727</v>
      </c>
      <c r="G65" s="130">
        <v>0</v>
      </c>
      <c r="H65" s="655">
        <v>18406</v>
      </c>
      <c r="I65" s="656">
        <v>79691</v>
      </c>
      <c r="J65" s="6"/>
    </row>
    <row r="66" spans="1:10" ht="17.25" customHeight="1">
      <c r="A66" s="151"/>
      <c r="B66" s="97" t="s">
        <v>750</v>
      </c>
      <c r="C66" s="444">
        <v>180506784</v>
      </c>
      <c r="D66" s="130">
        <v>0</v>
      </c>
      <c r="E66" s="130">
        <v>-99371721</v>
      </c>
      <c r="F66" s="130">
        <v>40097525</v>
      </c>
      <c r="G66" s="130">
        <v>-37034</v>
      </c>
      <c r="H66" s="655">
        <v>-59311230</v>
      </c>
      <c r="I66" s="656">
        <v>121195554</v>
      </c>
      <c r="J66" s="6"/>
    </row>
    <row r="67" spans="1:10" ht="17.25" customHeight="1">
      <c r="A67" s="151"/>
      <c r="B67" s="1150" t="s">
        <v>751</v>
      </c>
      <c r="C67" s="444">
        <v>21252123</v>
      </c>
      <c r="D67" s="130">
        <v>-763125</v>
      </c>
      <c r="E67" s="130">
        <v>2160090</v>
      </c>
      <c r="F67" s="130">
        <v>62467</v>
      </c>
      <c r="G67" s="130">
        <v>-1520</v>
      </c>
      <c r="H67" s="655">
        <v>1457912</v>
      </c>
      <c r="I67" s="656">
        <v>22710035</v>
      </c>
      <c r="J67" s="6"/>
    </row>
    <row r="68" spans="1:10" ht="17.25" customHeight="1">
      <c r="A68" s="151"/>
      <c r="B68" s="1150" t="s">
        <v>752</v>
      </c>
      <c r="C68" s="444">
        <v>162939794</v>
      </c>
      <c r="D68" s="130">
        <v>-2977711</v>
      </c>
      <c r="E68" s="130">
        <v>7562043</v>
      </c>
      <c r="F68" s="130">
        <v>-444188</v>
      </c>
      <c r="G68" s="130">
        <v>0</v>
      </c>
      <c r="H68" s="655">
        <v>4140144</v>
      </c>
      <c r="I68" s="656">
        <v>167079938</v>
      </c>
      <c r="J68" s="6"/>
    </row>
    <row r="69" spans="1:10" ht="17.25" customHeight="1">
      <c r="A69" s="151"/>
      <c r="B69" s="1150" t="s">
        <v>753</v>
      </c>
      <c r="C69" s="444">
        <v>163124828</v>
      </c>
      <c r="D69" s="130">
        <v>-3467412</v>
      </c>
      <c r="E69" s="130">
        <v>4521680</v>
      </c>
      <c r="F69" s="130">
        <v>1807392</v>
      </c>
      <c r="G69" s="130">
        <v>0</v>
      </c>
      <c r="H69" s="655">
        <v>2861660</v>
      </c>
      <c r="I69" s="656">
        <v>165986488</v>
      </c>
      <c r="J69" s="6"/>
    </row>
    <row r="70" spans="1:10" ht="17.25" customHeight="1">
      <c r="A70" s="151"/>
      <c r="B70" s="1150" t="s">
        <v>754</v>
      </c>
      <c r="C70" s="444">
        <v>247188146</v>
      </c>
      <c r="D70" s="130">
        <v>-6056393</v>
      </c>
      <c r="E70" s="130">
        <v>3318724</v>
      </c>
      <c r="F70" s="130">
        <v>1833956</v>
      </c>
      <c r="G70" s="130">
        <v>0</v>
      </c>
      <c r="H70" s="655">
        <v>-903713</v>
      </c>
      <c r="I70" s="656">
        <v>246284433</v>
      </c>
      <c r="J70" s="6"/>
    </row>
    <row r="71" spans="1:10" ht="17.25" customHeight="1">
      <c r="A71" s="151"/>
      <c r="B71" s="1150" t="s">
        <v>755</v>
      </c>
      <c r="C71" s="444">
        <v>143756791</v>
      </c>
      <c r="D71" s="130">
        <v>-2507619</v>
      </c>
      <c r="E71" s="130">
        <v>28829676</v>
      </c>
      <c r="F71" s="130">
        <v>725024</v>
      </c>
      <c r="G71" s="130">
        <v>0</v>
      </c>
      <c r="H71" s="655">
        <v>27047081</v>
      </c>
      <c r="I71" s="656">
        <v>170803872</v>
      </c>
      <c r="J71" s="6"/>
    </row>
    <row r="72" spans="1:10" ht="17.25" customHeight="1">
      <c r="A72" s="151"/>
      <c r="B72" s="1150" t="s">
        <v>756</v>
      </c>
      <c r="C72" s="444">
        <v>36448254</v>
      </c>
      <c r="D72" s="130">
        <v>-3517599</v>
      </c>
      <c r="E72" s="130">
        <v>11973392</v>
      </c>
      <c r="F72" s="130">
        <v>705144</v>
      </c>
      <c r="G72" s="130">
        <v>0</v>
      </c>
      <c r="H72" s="655">
        <v>9160937</v>
      </c>
      <c r="I72" s="656">
        <v>45609191</v>
      </c>
      <c r="J72" s="6"/>
    </row>
    <row r="73" spans="1:10" ht="17.25" customHeight="1" thickBot="1">
      <c r="A73" s="151"/>
      <c r="B73" s="1151" t="s">
        <v>757</v>
      </c>
      <c r="C73" s="444">
        <v>239851</v>
      </c>
      <c r="D73" s="130">
        <v>-4406</v>
      </c>
      <c r="E73" s="130">
        <v>0</v>
      </c>
      <c r="F73" s="130">
        <v>0</v>
      </c>
      <c r="G73" s="130">
        <v>0</v>
      </c>
      <c r="H73" s="655">
        <v>-4407</v>
      </c>
      <c r="I73" s="656">
        <v>235444</v>
      </c>
      <c r="J73" s="6"/>
    </row>
    <row r="74" spans="1:10" ht="17.25" customHeight="1" thickBot="1">
      <c r="B74" s="1156" t="s">
        <v>769</v>
      </c>
      <c r="C74" s="441">
        <v>1294570086</v>
      </c>
      <c r="D74" s="441">
        <v>-33300064</v>
      </c>
      <c r="E74" s="441">
        <v>-1461431</v>
      </c>
      <c r="F74" s="441">
        <v>45006119</v>
      </c>
      <c r="G74" s="441">
        <v>-300355</v>
      </c>
      <c r="H74" s="441">
        <v>9944269</v>
      </c>
      <c r="I74" s="656">
        <v>1304514355</v>
      </c>
      <c r="J74" s="4"/>
    </row>
    <row r="75" spans="1:10" hidden="1">
      <c r="C75" s="4">
        <v>0.17048990726470947</v>
      </c>
      <c r="G75" s="152">
        <v>49216332.660999998</v>
      </c>
      <c r="J75" s="153">
        <v>1022473284.659</v>
      </c>
    </row>
    <row r="76" spans="1:10" hidden="1">
      <c r="B76" s="17" t="s">
        <v>11</v>
      </c>
      <c r="C76" s="4"/>
      <c r="G76" s="4">
        <v>0.45100000500679016</v>
      </c>
      <c r="J76" s="4">
        <v>-0.59050989151000977</v>
      </c>
    </row>
    <row r="77" spans="1:10">
      <c r="B77" s="17"/>
      <c r="C77" s="4"/>
      <c r="D77" s="151"/>
      <c r="G77" s="4"/>
      <c r="J77" s="4"/>
    </row>
    <row r="78" spans="1:10">
      <c r="B78" s="17" t="s">
        <v>739</v>
      </c>
      <c r="D78" s="151"/>
      <c r="G78" s="4"/>
      <c r="J78" s="4"/>
    </row>
    <row r="79" spans="1:10" ht="11.25" thickBot="1">
      <c r="C79" s="4"/>
      <c r="D79" s="1019"/>
    </row>
    <row r="80" spans="1:10" ht="73.5" customHeight="1">
      <c r="A80" s="125"/>
      <c r="B80" s="1419" t="s">
        <v>761</v>
      </c>
      <c r="C80" s="1152" t="s">
        <v>762</v>
      </c>
      <c r="D80" s="1051" t="s">
        <v>763</v>
      </c>
      <c r="E80" s="1051" t="s">
        <v>764</v>
      </c>
      <c r="F80" s="1051" t="s">
        <v>765</v>
      </c>
      <c r="G80" s="1051" t="s">
        <v>766</v>
      </c>
      <c r="H80" s="1051" t="s">
        <v>767</v>
      </c>
      <c r="I80" s="512" t="s">
        <v>768</v>
      </c>
    </row>
    <row r="81" spans="1:10" ht="17.25" customHeight="1" thickBot="1">
      <c r="B81" s="1420"/>
      <c r="C81" s="1153" t="s">
        <v>294</v>
      </c>
      <c r="D81" s="1154" t="s">
        <v>294</v>
      </c>
      <c r="E81" s="1154" t="s">
        <v>294</v>
      </c>
      <c r="F81" s="1154" t="s">
        <v>294</v>
      </c>
      <c r="G81" s="1154" t="s">
        <v>294</v>
      </c>
      <c r="H81" s="1154" t="s">
        <v>294</v>
      </c>
      <c r="I81" s="1155" t="s">
        <v>294</v>
      </c>
    </row>
    <row r="82" spans="1:10" ht="17.25" customHeight="1">
      <c r="A82" s="151"/>
      <c r="B82" s="97" t="s">
        <v>747</v>
      </c>
      <c r="C82" s="444">
        <v>160423927</v>
      </c>
      <c r="D82" s="130">
        <v>0</v>
      </c>
      <c r="E82" s="130">
        <v>39568</v>
      </c>
      <c r="F82" s="130">
        <v>-374897</v>
      </c>
      <c r="G82" s="130">
        <v>-17961</v>
      </c>
      <c r="H82" s="655">
        <v>-353290</v>
      </c>
      <c r="I82" s="656">
        <v>160070637</v>
      </c>
      <c r="J82" s="6"/>
    </row>
    <row r="83" spans="1:10" ht="17.25" customHeight="1">
      <c r="A83" s="151"/>
      <c r="B83" s="97" t="s">
        <v>443</v>
      </c>
      <c r="C83" s="444">
        <v>74367058</v>
      </c>
      <c r="D83" s="130">
        <v>-1996991</v>
      </c>
      <c r="E83" s="130">
        <v>1216496</v>
      </c>
      <c r="F83" s="130">
        <v>906270</v>
      </c>
      <c r="G83" s="130">
        <v>-52540</v>
      </c>
      <c r="H83" s="655">
        <v>73235</v>
      </c>
      <c r="I83" s="656">
        <v>74440293</v>
      </c>
      <c r="J83" s="6"/>
    </row>
    <row r="84" spans="1:10" ht="17.25" customHeight="1">
      <c r="A84" s="151"/>
      <c r="B84" s="97" t="s">
        <v>748</v>
      </c>
      <c r="C84" s="444">
        <v>103872419</v>
      </c>
      <c r="D84" s="130">
        <v>-21105106</v>
      </c>
      <c r="E84" s="130">
        <v>15233248</v>
      </c>
      <c r="F84" s="130">
        <v>1518538</v>
      </c>
      <c r="G84" s="130">
        <v>-200827</v>
      </c>
      <c r="H84" s="655">
        <v>-4554147</v>
      </c>
      <c r="I84" s="656">
        <v>99318272</v>
      </c>
      <c r="J84" s="6"/>
    </row>
    <row r="85" spans="1:10" ht="17.25" customHeight="1">
      <c r="A85" s="151"/>
      <c r="B85" s="159" t="s">
        <v>749</v>
      </c>
      <c r="C85" s="444">
        <v>2132247</v>
      </c>
      <c r="D85" s="130">
        <v>-539295</v>
      </c>
      <c r="E85" s="130">
        <v>61542</v>
      </c>
      <c r="F85" s="130">
        <v>245023</v>
      </c>
      <c r="G85" s="130">
        <v>-38179</v>
      </c>
      <c r="H85" s="655">
        <v>-270909</v>
      </c>
      <c r="I85" s="656">
        <v>1861338</v>
      </c>
      <c r="J85" s="6"/>
    </row>
    <row r="86" spans="1:10" ht="17.25" customHeight="1">
      <c r="A86" s="151"/>
      <c r="B86" s="159" t="s">
        <v>446</v>
      </c>
      <c r="C86" s="444">
        <v>683380</v>
      </c>
      <c r="D86" s="130">
        <v>-113932</v>
      </c>
      <c r="E86" s="130">
        <v>45651</v>
      </c>
      <c r="F86" s="130">
        <v>86646</v>
      </c>
      <c r="G86" s="130">
        <v>-3</v>
      </c>
      <c r="H86" s="655">
        <v>18362</v>
      </c>
      <c r="I86" s="656">
        <v>701742</v>
      </c>
      <c r="J86" s="6"/>
    </row>
    <row r="87" spans="1:10" ht="17.25" customHeight="1">
      <c r="A87" s="151"/>
      <c r="B87" s="160" t="s">
        <v>445</v>
      </c>
      <c r="C87" s="444">
        <v>2486497</v>
      </c>
      <c r="D87" s="130">
        <v>-1293633</v>
      </c>
      <c r="E87" s="130">
        <v>250610</v>
      </c>
      <c r="F87" s="130">
        <v>1216474</v>
      </c>
      <c r="G87" s="130">
        <v>0</v>
      </c>
      <c r="H87" s="655">
        <v>173451</v>
      </c>
      <c r="I87" s="656">
        <v>2659948</v>
      </c>
      <c r="J87" s="6"/>
    </row>
    <row r="88" spans="1:10" ht="17.25" customHeight="1">
      <c r="A88" s="151"/>
      <c r="B88" s="97" t="s">
        <v>448</v>
      </c>
      <c r="C88" s="444">
        <v>83068</v>
      </c>
      <c r="D88" s="130">
        <v>-27893</v>
      </c>
      <c r="E88" s="130">
        <v>1356</v>
      </c>
      <c r="F88" s="130">
        <v>4754</v>
      </c>
      <c r="G88" s="130">
        <v>0</v>
      </c>
      <c r="H88" s="655">
        <v>-21783</v>
      </c>
      <c r="I88" s="656">
        <v>61285</v>
      </c>
      <c r="J88" s="6"/>
    </row>
    <row r="89" spans="1:10" ht="17.25" customHeight="1">
      <c r="A89" s="151"/>
      <c r="B89" s="97" t="s">
        <v>750</v>
      </c>
      <c r="C89" s="444">
        <v>144232818</v>
      </c>
      <c r="D89" s="130">
        <v>0</v>
      </c>
      <c r="E89" s="130">
        <v>-47756099</v>
      </c>
      <c r="F89" s="130">
        <v>85246536</v>
      </c>
      <c r="G89" s="130">
        <v>-1216471</v>
      </c>
      <c r="H89" s="655">
        <v>36273966</v>
      </c>
      <c r="I89" s="656">
        <v>180506784</v>
      </c>
      <c r="J89" s="6"/>
    </row>
    <row r="90" spans="1:10" ht="17.25" customHeight="1">
      <c r="A90" s="151"/>
      <c r="B90" s="1150" t="s">
        <v>751</v>
      </c>
      <c r="C90" s="444">
        <v>21048281</v>
      </c>
      <c r="D90" s="130">
        <v>-1453845</v>
      </c>
      <c r="E90" s="130">
        <v>908308</v>
      </c>
      <c r="F90" s="130">
        <v>749626</v>
      </c>
      <c r="G90" s="130">
        <v>-247</v>
      </c>
      <c r="H90" s="655">
        <v>203842</v>
      </c>
      <c r="I90" s="656">
        <v>21252123</v>
      </c>
      <c r="J90" s="6"/>
    </row>
    <row r="91" spans="1:10" ht="17.25" customHeight="1">
      <c r="A91" s="151"/>
      <c r="B91" s="1150" t="s">
        <v>752</v>
      </c>
      <c r="C91" s="444">
        <v>149021755</v>
      </c>
      <c r="D91" s="130">
        <v>-5722133</v>
      </c>
      <c r="E91" s="130">
        <v>15733702</v>
      </c>
      <c r="F91" s="130">
        <v>4040989</v>
      </c>
      <c r="G91" s="130">
        <v>-134519</v>
      </c>
      <c r="H91" s="655">
        <v>13918039</v>
      </c>
      <c r="I91" s="656">
        <v>162939794</v>
      </c>
      <c r="J91" s="6"/>
    </row>
    <row r="92" spans="1:10" ht="17.25" customHeight="1">
      <c r="A92" s="151"/>
      <c r="B92" s="1150" t="s">
        <v>753</v>
      </c>
      <c r="C92" s="444">
        <v>155110210</v>
      </c>
      <c r="D92" s="130">
        <v>-6771912</v>
      </c>
      <c r="E92" s="130">
        <v>6963502</v>
      </c>
      <c r="F92" s="130">
        <v>7823028</v>
      </c>
      <c r="G92" s="130">
        <v>0</v>
      </c>
      <c r="H92" s="655">
        <v>8014618</v>
      </c>
      <c r="I92" s="656">
        <v>163124828</v>
      </c>
      <c r="J92" s="6"/>
    </row>
    <row r="93" spans="1:10" ht="17.25" customHeight="1">
      <c r="A93" s="151"/>
      <c r="B93" s="1150" t="s">
        <v>754</v>
      </c>
      <c r="C93" s="444">
        <v>250020262</v>
      </c>
      <c r="D93" s="130">
        <v>-11901067</v>
      </c>
      <c r="E93" s="130">
        <v>2463372</v>
      </c>
      <c r="F93" s="130">
        <v>6605579</v>
      </c>
      <c r="G93" s="130">
        <v>0</v>
      </c>
      <c r="H93" s="655">
        <v>-2832116</v>
      </c>
      <c r="I93" s="656">
        <v>247188146</v>
      </c>
      <c r="J93" s="6"/>
    </row>
    <row r="94" spans="1:10" ht="17.25" customHeight="1">
      <c r="A94" s="151"/>
      <c r="B94" s="1150" t="s">
        <v>755</v>
      </c>
      <c r="C94" s="444">
        <v>147687828</v>
      </c>
      <c r="D94" s="130">
        <v>-4450160</v>
      </c>
      <c r="E94" s="130">
        <v>120471</v>
      </c>
      <c r="F94" s="130">
        <v>557909</v>
      </c>
      <c r="G94" s="130">
        <v>-159257</v>
      </c>
      <c r="H94" s="655">
        <v>-3931037</v>
      </c>
      <c r="I94" s="656">
        <v>143756791</v>
      </c>
      <c r="J94" s="6"/>
    </row>
    <row r="95" spans="1:10" ht="17.25" customHeight="1">
      <c r="A95" s="151"/>
      <c r="B95" s="1150" t="s">
        <v>756</v>
      </c>
      <c r="C95" s="444">
        <v>36724335</v>
      </c>
      <c r="D95" s="130">
        <v>-5919380</v>
      </c>
      <c r="E95" s="130">
        <v>3853169</v>
      </c>
      <c r="F95" s="130">
        <v>1790281</v>
      </c>
      <c r="G95" s="130">
        <v>-151</v>
      </c>
      <c r="H95" s="655">
        <v>-276081</v>
      </c>
      <c r="I95" s="656">
        <v>36448254</v>
      </c>
      <c r="J95" s="6"/>
    </row>
    <row r="96" spans="1:10" ht="17.25" customHeight="1" thickBot="1">
      <c r="A96" s="151"/>
      <c r="B96" s="1151" t="s">
        <v>757</v>
      </c>
      <c r="C96" s="444">
        <v>241199</v>
      </c>
      <c r="D96" s="130">
        <v>-9228</v>
      </c>
      <c r="E96" s="130">
        <v>21475</v>
      </c>
      <c r="F96" s="130">
        <v>-13595</v>
      </c>
      <c r="G96" s="130">
        <v>0</v>
      </c>
      <c r="H96" s="655">
        <v>-1348</v>
      </c>
      <c r="I96" s="656">
        <v>239851</v>
      </c>
      <c r="J96" s="6"/>
    </row>
    <row r="97" spans="1:10" ht="17.25" customHeight="1" thickBot="1">
      <c r="B97" s="1156" t="s">
        <v>769</v>
      </c>
      <c r="C97" s="441">
        <v>1248135284</v>
      </c>
      <c r="D97" s="441">
        <v>-61304575</v>
      </c>
      <c r="E97" s="441">
        <v>-843629</v>
      </c>
      <c r="F97" s="441">
        <v>110403161</v>
      </c>
      <c r="G97" s="441">
        <v>-1820155</v>
      </c>
      <c r="H97" s="441">
        <v>46434802</v>
      </c>
      <c r="I97" s="657">
        <v>1294570086</v>
      </c>
    </row>
    <row r="98" spans="1:10">
      <c r="F98" s="4"/>
    </row>
    <row r="99" spans="1:10">
      <c r="F99" s="4"/>
    </row>
    <row r="100" spans="1:10">
      <c r="F100" s="6"/>
      <c r="G100" s="5"/>
    </row>
    <row r="101" spans="1:10">
      <c r="F101" s="154"/>
      <c r="G101" s="5"/>
    </row>
    <row r="102" spans="1:10" ht="15">
      <c r="B102" s="1416" t="s">
        <v>770</v>
      </c>
      <c r="C102" s="1416"/>
      <c r="D102" s="1416"/>
      <c r="E102" s="1416"/>
    </row>
    <row r="104" spans="1:10">
      <c r="B104" s="17" t="s">
        <v>738</v>
      </c>
      <c r="C104" s="24">
        <v>42916</v>
      </c>
      <c r="G104" s="22"/>
    </row>
    <row r="105" spans="1:10" ht="11.25" thickBot="1"/>
    <row r="106" spans="1:10" ht="52.5">
      <c r="B106" s="1419" t="s">
        <v>761</v>
      </c>
      <c r="C106" s="1152" t="s">
        <v>762</v>
      </c>
      <c r="D106" s="1051" t="s">
        <v>771</v>
      </c>
      <c r="E106" s="1051" t="s">
        <v>765</v>
      </c>
      <c r="F106" s="1051" t="s">
        <v>766</v>
      </c>
      <c r="G106" s="1051" t="s">
        <v>767</v>
      </c>
      <c r="H106" s="512" t="s">
        <v>768</v>
      </c>
      <c r="I106" s="17"/>
    </row>
    <row r="107" spans="1:10" ht="11.25" thickBot="1">
      <c r="B107" s="1420"/>
      <c r="C107" s="1153" t="s">
        <v>294</v>
      </c>
      <c r="D107" s="1154" t="s">
        <v>294</v>
      </c>
      <c r="E107" s="1154" t="s">
        <v>294</v>
      </c>
      <c r="F107" s="1154" t="s">
        <v>294</v>
      </c>
      <c r="G107" s="1154" t="s">
        <v>294</v>
      </c>
      <c r="H107" s="1155" t="s">
        <v>294</v>
      </c>
      <c r="I107" s="17"/>
    </row>
    <row r="108" spans="1:10" ht="17.25" customHeight="1">
      <c r="A108" s="151"/>
      <c r="B108" s="97" t="s">
        <v>747</v>
      </c>
      <c r="C108" s="444">
        <v>160070637</v>
      </c>
      <c r="D108" s="130">
        <v>3786</v>
      </c>
      <c r="E108" s="130">
        <v>-123650</v>
      </c>
      <c r="F108" s="130">
        <v>-133866</v>
      </c>
      <c r="G108" s="655">
        <v>-253730</v>
      </c>
      <c r="H108" s="654">
        <v>159816907</v>
      </c>
      <c r="I108" s="6"/>
      <c r="J108" s="6"/>
    </row>
    <row r="109" spans="1:10" ht="17.25" customHeight="1">
      <c r="A109" s="151"/>
      <c r="B109" s="97" t="s">
        <v>443</v>
      </c>
      <c r="C109" s="444">
        <v>103580338</v>
      </c>
      <c r="D109" s="130">
        <v>6493658</v>
      </c>
      <c r="E109" s="130">
        <v>-1515711</v>
      </c>
      <c r="F109" s="130">
        <v>0</v>
      </c>
      <c r="G109" s="655">
        <v>4977947</v>
      </c>
      <c r="H109" s="654">
        <v>108558285</v>
      </c>
      <c r="I109" s="6"/>
      <c r="J109" s="6"/>
    </row>
    <row r="110" spans="1:10" ht="17.25" customHeight="1">
      <c r="A110" s="151"/>
      <c r="B110" s="97" t="s">
        <v>748</v>
      </c>
      <c r="C110" s="444">
        <v>318777368</v>
      </c>
      <c r="D110" s="130">
        <v>31932120</v>
      </c>
      <c r="E110" s="130">
        <v>1338598</v>
      </c>
      <c r="F110" s="130">
        <v>-229739</v>
      </c>
      <c r="G110" s="655">
        <v>33040979</v>
      </c>
      <c r="H110" s="654">
        <v>351818347</v>
      </c>
      <c r="I110" s="6"/>
      <c r="J110" s="6"/>
    </row>
    <row r="111" spans="1:10" ht="17.25" customHeight="1">
      <c r="A111" s="151"/>
      <c r="B111" s="159" t="s">
        <v>749</v>
      </c>
      <c r="C111" s="444">
        <v>6295614</v>
      </c>
      <c r="D111" s="130">
        <v>42079</v>
      </c>
      <c r="E111" s="130">
        <v>31131</v>
      </c>
      <c r="F111" s="130">
        <v>-284947</v>
      </c>
      <c r="G111" s="655">
        <v>-211737</v>
      </c>
      <c r="H111" s="654">
        <v>6083877</v>
      </c>
      <c r="I111" s="6"/>
      <c r="J111" s="6"/>
    </row>
    <row r="112" spans="1:10" ht="17.25" customHeight="1">
      <c r="A112" s="151"/>
      <c r="B112" s="159" t="s">
        <v>446</v>
      </c>
      <c r="C112" s="444">
        <v>5259569</v>
      </c>
      <c r="D112" s="130">
        <v>83178</v>
      </c>
      <c r="E112" s="130">
        <v>46308</v>
      </c>
      <c r="F112" s="130">
        <v>0</v>
      </c>
      <c r="G112" s="655">
        <v>129486</v>
      </c>
      <c r="H112" s="654">
        <v>5389055</v>
      </c>
      <c r="I112" s="6"/>
      <c r="J112" s="6"/>
    </row>
    <row r="113" spans="1:10" ht="17.25" customHeight="1">
      <c r="A113" s="151"/>
      <c r="B113" s="160" t="s">
        <v>445</v>
      </c>
      <c r="C113" s="444">
        <v>11404754</v>
      </c>
      <c r="D113" s="130">
        <v>957625</v>
      </c>
      <c r="E113" s="130">
        <v>440957</v>
      </c>
      <c r="F113" s="130">
        <v>-3837</v>
      </c>
      <c r="G113" s="655">
        <v>1394745</v>
      </c>
      <c r="H113" s="654">
        <v>12799499</v>
      </c>
      <c r="I113" s="6"/>
      <c r="J113" s="6"/>
    </row>
    <row r="114" spans="1:10" ht="17.25" customHeight="1">
      <c r="A114" s="151"/>
      <c r="B114" s="97" t="s">
        <v>448</v>
      </c>
      <c r="C114" s="444">
        <v>611414</v>
      </c>
      <c r="D114" s="130">
        <v>32239</v>
      </c>
      <c r="E114" s="130">
        <v>1727</v>
      </c>
      <c r="F114" s="130">
        <v>0</v>
      </c>
      <c r="G114" s="655">
        <v>33966</v>
      </c>
      <c r="H114" s="654">
        <v>645380</v>
      </c>
      <c r="I114" s="6"/>
      <c r="J114" s="6"/>
    </row>
    <row r="115" spans="1:10" ht="17.25" customHeight="1">
      <c r="A115" s="151"/>
      <c r="B115" s="97" t="s">
        <v>750</v>
      </c>
      <c r="C115" s="444">
        <v>180506784</v>
      </c>
      <c r="D115" s="130">
        <v>-99371721</v>
      </c>
      <c r="E115" s="130">
        <v>40097525</v>
      </c>
      <c r="F115" s="130">
        <v>-37034</v>
      </c>
      <c r="G115" s="655">
        <v>-59311230</v>
      </c>
      <c r="H115" s="654">
        <v>121195554</v>
      </c>
      <c r="I115" s="6"/>
      <c r="J115" s="6"/>
    </row>
    <row r="116" spans="1:10" ht="17.25" customHeight="1">
      <c r="A116" s="151"/>
      <c r="B116" s="1150" t="s">
        <v>751</v>
      </c>
      <c r="C116" s="444">
        <v>40632428</v>
      </c>
      <c r="D116" s="130">
        <v>2160090</v>
      </c>
      <c r="E116" s="130">
        <v>62467</v>
      </c>
      <c r="F116" s="130">
        <v>-5346</v>
      </c>
      <c r="G116" s="655">
        <v>2217211</v>
      </c>
      <c r="H116" s="654">
        <v>42849639</v>
      </c>
      <c r="I116" s="6"/>
      <c r="J116" s="6"/>
    </row>
    <row r="117" spans="1:10" ht="17.25" customHeight="1">
      <c r="A117" s="151"/>
      <c r="B117" s="1150" t="s">
        <v>752</v>
      </c>
      <c r="C117" s="444">
        <v>305539500</v>
      </c>
      <c r="D117" s="130">
        <v>7562043</v>
      </c>
      <c r="E117" s="130">
        <v>-450656</v>
      </c>
      <c r="F117" s="130">
        <v>0</v>
      </c>
      <c r="G117" s="655">
        <v>7111387</v>
      </c>
      <c r="H117" s="654">
        <v>312650887</v>
      </c>
      <c r="I117" s="6"/>
      <c r="J117" s="6"/>
    </row>
    <row r="118" spans="1:10" ht="17.25" customHeight="1">
      <c r="A118" s="151"/>
      <c r="B118" s="1150" t="s">
        <v>753</v>
      </c>
      <c r="C118" s="444">
        <v>474364900</v>
      </c>
      <c r="D118" s="130">
        <v>4521680</v>
      </c>
      <c r="E118" s="130">
        <v>1807392</v>
      </c>
      <c r="F118" s="130">
        <v>0</v>
      </c>
      <c r="G118" s="655">
        <v>6329072</v>
      </c>
      <c r="H118" s="654">
        <v>480693972</v>
      </c>
      <c r="I118" s="6"/>
      <c r="J118" s="6"/>
    </row>
    <row r="119" spans="1:10" ht="17.25" customHeight="1">
      <c r="A119" s="151"/>
      <c r="B119" s="1150" t="s">
        <v>754</v>
      </c>
      <c r="C119" s="444">
        <v>508150937</v>
      </c>
      <c r="D119" s="130">
        <v>3318724</v>
      </c>
      <c r="E119" s="130">
        <v>1840424</v>
      </c>
      <c r="F119" s="130">
        <v>0</v>
      </c>
      <c r="G119" s="655">
        <v>5159148</v>
      </c>
      <c r="H119" s="654">
        <v>513310085</v>
      </c>
      <c r="I119" s="6"/>
      <c r="J119" s="6"/>
    </row>
    <row r="120" spans="1:10" ht="17.25" customHeight="1">
      <c r="A120" s="151"/>
      <c r="B120" s="1150" t="s">
        <v>755</v>
      </c>
      <c r="C120" s="444">
        <v>197861144</v>
      </c>
      <c r="D120" s="130">
        <v>28829676</v>
      </c>
      <c r="E120" s="130">
        <v>725024</v>
      </c>
      <c r="F120" s="130">
        <v>0</v>
      </c>
      <c r="G120" s="655">
        <v>29554700</v>
      </c>
      <c r="H120" s="654">
        <v>227415844</v>
      </c>
      <c r="I120" s="6"/>
      <c r="J120" s="6"/>
    </row>
    <row r="121" spans="1:10" ht="17.25" customHeight="1">
      <c r="A121" s="151"/>
      <c r="B121" s="1150" t="s">
        <v>756</v>
      </c>
      <c r="C121" s="444">
        <v>131523642</v>
      </c>
      <c r="D121" s="130">
        <v>11973392</v>
      </c>
      <c r="E121" s="130">
        <v>704583</v>
      </c>
      <c r="F121" s="130">
        <v>0</v>
      </c>
      <c r="G121" s="655">
        <v>12677975</v>
      </c>
      <c r="H121" s="654">
        <v>144201617</v>
      </c>
      <c r="I121" s="6"/>
      <c r="J121" s="6"/>
    </row>
    <row r="122" spans="1:10" ht="17.25" customHeight="1" thickBot="1">
      <c r="A122" s="151"/>
      <c r="B122" s="1151" t="s">
        <v>757</v>
      </c>
      <c r="C122" s="444">
        <v>2187881</v>
      </c>
      <c r="D122" s="130">
        <v>0</v>
      </c>
      <c r="E122" s="130">
        <v>0</v>
      </c>
      <c r="F122" s="130">
        <v>0</v>
      </c>
      <c r="G122" s="655">
        <v>0</v>
      </c>
      <c r="H122" s="654">
        <v>2187881</v>
      </c>
      <c r="I122" s="6"/>
      <c r="J122" s="6"/>
    </row>
    <row r="123" spans="1:10" ht="17.25" customHeight="1" thickBot="1">
      <c r="B123" s="1156" t="s">
        <v>772</v>
      </c>
      <c r="C123" s="441">
        <v>2446766910</v>
      </c>
      <c r="D123" s="441">
        <v>-1461431</v>
      </c>
      <c r="E123" s="441">
        <v>45006119</v>
      </c>
      <c r="F123" s="441">
        <v>-694769</v>
      </c>
      <c r="G123" s="441">
        <v>42849919</v>
      </c>
      <c r="H123" s="442">
        <v>2489616829</v>
      </c>
      <c r="I123" s="6"/>
    </row>
    <row r="124" spans="1:10">
      <c r="B124" s="17"/>
      <c r="C124" s="4"/>
      <c r="G124" s="4"/>
      <c r="I124" s="6"/>
    </row>
    <row r="125" spans="1:10">
      <c r="B125" s="17" t="s">
        <v>739</v>
      </c>
      <c r="C125" s="24">
        <v>42735</v>
      </c>
      <c r="G125" s="4"/>
    </row>
    <row r="126" spans="1:10" ht="11.25" thickBot="1">
      <c r="C126" s="4"/>
    </row>
    <row r="127" spans="1:10" ht="52.5">
      <c r="B127" s="1419" t="s">
        <v>761</v>
      </c>
      <c r="C127" s="1152" t="s">
        <v>762</v>
      </c>
      <c r="D127" s="1051" t="s">
        <v>771</v>
      </c>
      <c r="E127" s="1051" t="s">
        <v>765</v>
      </c>
      <c r="F127" s="1051" t="s">
        <v>766</v>
      </c>
      <c r="G127" s="1051" t="s">
        <v>767</v>
      </c>
      <c r="H127" s="512" t="s">
        <v>768</v>
      </c>
      <c r="I127" s="17"/>
    </row>
    <row r="128" spans="1:10" ht="11.25" thickBot="1">
      <c r="B128" s="1420"/>
      <c r="C128" s="1153" t="s">
        <v>294</v>
      </c>
      <c r="D128" s="1154" t="s">
        <v>294</v>
      </c>
      <c r="E128" s="1154" t="s">
        <v>294</v>
      </c>
      <c r="F128" s="1154" t="s">
        <v>294</v>
      </c>
      <c r="G128" s="1154" t="s">
        <v>294</v>
      </c>
      <c r="H128" s="1155" t="s">
        <v>294</v>
      </c>
      <c r="I128" s="17"/>
    </row>
    <row r="129" spans="1:10" ht="17.25" customHeight="1">
      <c r="A129" s="151"/>
      <c r="B129" s="97" t="s">
        <v>747</v>
      </c>
      <c r="C129" s="444">
        <v>160423927</v>
      </c>
      <c r="D129" s="130">
        <v>39568</v>
      </c>
      <c r="E129" s="130">
        <v>-374897</v>
      </c>
      <c r="F129" s="130">
        <v>-17961</v>
      </c>
      <c r="G129" s="655">
        <v>-353290</v>
      </c>
      <c r="H129" s="654">
        <v>160070637</v>
      </c>
      <c r="I129" s="6"/>
      <c r="J129" s="6"/>
    </row>
    <row r="130" spans="1:10" ht="17.25" customHeight="1">
      <c r="A130" s="151"/>
      <c r="B130" s="97" t="s">
        <v>443</v>
      </c>
      <c r="C130" s="444">
        <v>101522741</v>
      </c>
      <c r="D130" s="130">
        <v>1216496</v>
      </c>
      <c r="E130" s="130">
        <v>906270</v>
      </c>
      <c r="F130" s="130">
        <v>-65169</v>
      </c>
      <c r="G130" s="655">
        <v>2057597</v>
      </c>
      <c r="H130" s="654">
        <v>103580338</v>
      </c>
      <c r="I130" s="6"/>
      <c r="J130" s="6"/>
    </row>
    <row r="131" spans="1:10" ht="17.25" customHeight="1">
      <c r="A131" s="151"/>
      <c r="B131" s="97" t="s">
        <v>748</v>
      </c>
      <c r="C131" s="444">
        <v>303870719</v>
      </c>
      <c r="D131" s="130">
        <v>15233248</v>
      </c>
      <c r="E131" s="130">
        <v>1505136</v>
      </c>
      <c r="F131" s="130">
        <v>-1831735</v>
      </c>
      <c r="G131" s="655">
        <v>14906649</v>
      </c>
      <c r="H131" s="654">
        <v>318777368</v>
      </c>
      <c r="I131" s="6"/>
      <c r="J131" s="6"/>
    </row>
    <row r="132" spans="1:10" ht="17.25" customHeight="1">
      <c r="A132" s="151"/>
      <c r="B132" s="159" t="s">
        <v>749</v>
      </c>
      <c r="C132" s="444">
        <v>6430584</v>
      </c>
      <c r="D132" s="130">
        <v>61542</v>
      </c>
      <c r="E132" s="130">
        <v>258134</v>
      </c>
      <c r="F132" s="130">
        <v>-454646</v>
      </c>
      <c r="G132" s="655">
        <v>-134970</v>
      </c>
      <c r="H132" s="654">
        <v>6295614</v>
      </c>
      <c r="I132" s="6"/>
      <c r="J132" s="6"/>
    </row>
    <row r="133" spans="1:10" ht="17.25" customHeight="1">
      <c r="A133" s="151"/>
      <c r="B133" s="159" t="s">
        <v>446</v>
      </c>
      <c r="C133" s="444">
        <v>5133162</v>
      </c>
      <c r="D133" s="130">
        <v>45651</v>
      </c>
      <c r="E133" s="130">
        <v>86674</v>
      </c>
      <c r="F133" s="130">
        <v>-5918</v>
      </c>
      <c r="G133" s="655">
        <v>126407</v>
      </c>
      <c r="H133" s="654">
        <v>5259569</v>
      </c>
      <c r="I133" s="6"/>
      <c r="J133" s="6"/>
    </row>
    <row r="134" spans="1:10" ht="17.25" customHeight="1">
      <c r="A134" s="151"/>
      <c r="B134" s="160" t="s">
        <v>445</v>
      </c>
      <c r="C134" s="444">
        <v>10179797</v>
      </c>
      <c r="D134" s="130">
        <v>250610</v>
      </c>
      <c r="E134" s="130">
        <v>1216459</v>
      </c>
      <c r="F134" s="130">
        <v>-242112</v>
      </c>
      <c r="G134" s="655">
        <v>1224957</v>
      </c>
      <c r="H134" s="654">
        <v>11404754</v>
      </c>
      <c r="I134" s="6"/>
      <c r="J134" s="6"/>
    </row>
    <row r="135" spans="1:10" ht="17.25" customHeight="1">
      <c r="A135" s="151"/>
      <c r="B135" s="97" t="s">
        <v>448</v>
      </c>
      <c r="C135" s="444">
        <v>605304</v>
      </c>
      <c r="D135" s="130">
        <v>1356</v>
      </c>
      <c r="E135" s="130">
        <v>4754</v>
      </c>
      <c r="F135" s="130">
        <v>0</v>
      </c>
      <c r="G135" s="655">
        <v>6110</v>
      </c>
      <c r="H135" s="654">
        <v>611414</v>
      </c>
      <c r="I135" s="6"/>
      <c r="J135" s="6"/>
    </row>
    <row r="136" spans="1:10" ht="17.25" customHeight="1">
      <c r="A136" s="151"/>
      <c r="B136" s="97" t="s">
        <v>750</v>
      </c>
      <c r="C136" s="444">
        <v>144232818</v>
      </c>
      <c r="D136" s="130">
        <v>-47756099</v>
      </c>
      <c r="E136" s="130">
        <v>85246536</v>
      </c>
      <c r="F136" s="130">
        <v>-1216471</v>
      </c>
      <c r="G136" s="655">
        <v>36273966</v>
      </c>
      <c r="H136" s="654">
        <v>180506784</v>
      </c>
      <c r="I136" s="6"/>
      <c r="J136" s="6"/>
    </row>
    <row r="137" spans="1:10" ht="17.25" customHeight="1">
      <c r="A137" s="151"/>
      <c r="B137" s="1150" t="s">
        <v>751</v>
      </c>
      <c r="C137" s="444">
        <v>38974876</v>
      </c>
      <c r="D137" s="130">
        <v>908308</v>
      </c>
      <c r="E137" s="130">
        <v>749625</v>
      </c>
      <c r="F137" s="130">
        <v>-381</v>
      </c>
      <c r="G137" s="655">
        <v>1657552</v>
      </c>
      <c r="H137" s="654">
        <v>40632428</v>
      </c>
      <c r="I137" s="6"/>
      <c r="J137" s="6"/>
    </row>
    <row r="138" spans="1:10" ht="17.25" customHeight="1">
      <c r="A138" s="151"/>
      <c r="B138" s="1150" t="s">
        <v>752</v>
      </c>
      <c r="C138" s="444">
        <v>286207959</v>
      </c>
      <c r="D138" s="130">
        <v>15733702</v>
      </c>
      <c r="E138" s="130">
        <v>4024156</v>
      </c>
      <c r="F138" s="130">
        <v>-426317</v>
      </c>
      <c r="G138" s="655">
        <v>19331541</v>
      </c>
      <c r="H138" s="654">
        <v>305539500</v>
      </c>
      <c r="I138" s="6"/>
      <c r="J138" s="6"/>
    </row>
    <row r="139" spans="1:10" ht="17.25" customHeight="1">
      <c r="A139" s="151"/>
      <c r="B139" s="1150" t="s">
        <v>753</v>
      </c>
      <c r="C139" s="444">
        <v>459581460</v>
      </c>
      <c r="D139" s="130">
        <v>6963502</v>
      </c>
      <c r="E139" s="130">
        <v>7819938</v>
      </c>
      <c r="F139" s="130">
        <v>0</v>
      </c>
      <c r="G139" s="655">
        <v>14783440</v>
      </c>
      <c r="H139" s="654">
        <v>474364900</v>
      </c>
      <c r="I139" s="6"/>
      <c r="J139" s="6"/>
    </row>
    <row r="140" spans="1:10" ht="17.25" customHeight="1">
      <c r="A140" s="151"/>
      <c r="B140" s="1150" t="s">
        <v>754</v>
      </c>
      <c r="C140" s="444">
        <v>499081885</v>
      </c>
      <c r="D140" s="130">
        <v>2463372</v>
      </c>
      <c r="E140" s="130">
        <v>6605680</v>
      </c>
      <c r="F140" s="130">
        <v>0</v>
      </c>
      <c r="G140" s="655">
        <v>9069052</v>
      </c>
      <c r="H140" s="654">
        <v>508150937</v>
      </c>
      <c r="I140" s="6"/>
      <c r="J140" s="6"/>
    </row>
    <row r="141" spans="1:10" ht="17.25" customHeight="1">
      <c r="A141" s="151"/>
      <c r="B141" s="1150" t="s">
        <v>755</v>
      </c>
      <c r="C141" s="444">
        <v>197838500</v>
      </c>
      <c r="D141" s="130">
        <v>120471</v>
      </c>
      <c r="E141" s="130">
        <v>557045</v>
      </c>
      <c r="F141" s="130">
        <v>-654872</v>
      </c>
      <c r="G141" s="655">
        <v>22644</v>
      </c>
      <c r="H141" s="654">
        <v>197861144</v>
      </c>
      <c r="I141" s="6"/>
      <c r="J141" s="6"/>
    </row>
    <row r="142" spans="1:10" ht="17.25" customHeight="1">
      <c r="A142" s="151"/>
      <c r="B142" s="1150" t="s">
        <v>756</v>
      </c>
      <c r="C142" s="444">
        <v>125917608</v>
      </c>
      <c r="D142" s="130">
        <v>3853169</v>
      </c>
      <c r="E142" s="130">
        <v>1784431</v>
      </c>
      <c r="F142" s="130">
        <v>-31566</v>
      </c>
      <c r="G142" s="655">
        <v>5606034</v>
      </c>
      <c r="H142" s="654">
        <v>131523642</v>
      </c>
      <c r="I142" s="6"/>
      <c r="J142" s="6"/>
    </row>
    <row r="143" spans="1:10" ht="17.25" customHeight="1" thickBot="1">
      <c r="A143" s="151"/>
      <c r="B143" s="1151" t="s">
        <v>757</v>
      </c>
      <c r="C143" s="444">
        <v>2180001</v>
      </c>
      <c r="D143" s="130">
        <v>21475</v>
      </c>
      <c r="E143" s="130">
        <v>-13595</v>
      </c>
      <c r="F143" s="130">
        <v>0</v>
      </c>
      <c r="G143" s="655">
        <v>7880</v>
      </c>
      <c r="H143" s="654">
        <v>2187881</v>
      </c>
      <c r="I143" s="6"/>
      <c r="J143" s="6"/>
    </row>
    <row r="144" spans="1:10" ht="17.25" customHeight="1" thickBot="1">
      <c r="B144" s="1156" t="s">
        <v>772</v>
      </c>
      <c r="C144" s="441">
        <v>2342181341</v>
      </c>
      <c r="D144" s="441">
        <v>-843629</v>
      </c>
      <c r="E144" s="441">
        <v>110376346</v>
      </c>
      <c r="F144" s="441">
        <v>-4947148</v>
      </c>
      <c r="G144" s="441">
        <v>104585569</v>
      </c>
      <c r="H144" s="657">
        <v>2446766910</v>
      </c>
      <c r="I144" s="6"/>
    </row>
    <row r="146" spans="1:10" ht="15">
      <c r="B146" s="1416" t="s">
        <v>773</v>
      </c>
      <c r="C146" s="1416"/>
      <c r="D146" s="1416"/>
    </row>
    <row r="148" spans="1:10">
      <c r="B148" s="17" t="s">
        <v>738</v>
      </c>
      <c r="C148" s="24">
        <v>42916</v>
      </c>
      <c r="G148" s="22"/>
    </row>
    <row r="149" spans="1:10" ht="11.25" thickBot="1"/>
    <row r="150" spans="1:10" ht="52.5">
      <c r="B150" s="1419" t="s">
        <v>761</v>
      </c>
      <c r="C150" s="1152" t="s">
        <v>762</v>
      </c>
      <c r="D150" s="1051" t="s">
        <v>771</v>
      </c>
      <c r="E150" s="1051" t="s">
        <v>765</v>
      </c>
      <c r="F150" s="1051" t="s">
        <v>766</v>
      </c>
      <c r="G150" s="1051" t="s">
        <v>767</v>
      </c>
      <c r="H150" s="512" t="s">
        <v>768</v>
      </c>
      <c r="I150" s="17"/>
    </row>
    <row r="151" spans="1:10" ht="11.25" thickBot="1">
      <c r="B151" s="1420"/>
      <c r="C151" s="1153" t="s">
        <v>294</v>
      </c>
      <c r="D151" s="1154" t="s">
        <v>294</v>
      </c>
      <c r="E151" s="1154" t="s">
        <v>294</v>
      </c>
      <c r="F151" s="1154" t="s">
        <v>294</v>
      </c>
      <c r="G151" s="1154" t="s">
        <v>294</v>
      </c>
      <c r="H151" s="1155" t="s">
        <v>294</v>
      </c>
      <c r="I151" s="17"/>
    </row>
    <row r="152" spans="1:10" ht="17.25" customHeight="1">
      <c r="A152" s="151"/>
      <c r="B152" s="97" t="s">
        <v>443</v>
      </c>
      <c r="C152" s="444">
        <v>29140045</v>
      </c>
      <c r="D152" s="130">
        <v>1066968</v>
      </c>
      <c r="E152" s="130">
        <v>0</v>
      </c>
      <c r="F152" s="130">
        <v>0</v>
      </c>
      <c r="G152" s="655">
        <v>1066968</v>
      </c>
      <c r="H152" s="654">
        <v>30207013</v>
      </c>
      <c r="I152" s="6"/>
      <c r="J152" s="6"/>
    </row>
    <row r="153" spans="1:10" ht="17.25" customHeight="1">
      <c r="A153" s="151"/>
      <c r="B153" s="97" t="s">
        <v>748</v>
      </c>
      <c r="C153" s="444">
        <v>219459096</v>
      </c>
      <c r="D153" s="130">
        <v>11905895</v>
      </c>
      <c r="E153" s="130">
        <v>0</v>
      </c>
      <c r="F153" s="130">
        <v>-216082</v>
      </c>
      <c r="G153" s="655">
        <v>11689813</v>
      </c>
      <c r="H153" s="654">
        <v>231148909</v>
      </c>
      <c r="I153" s="6"/>
      <c r="J153" s="6"/>
    </row>
    <row r="154" spans="1:10" ht="17.25" customHeight="1">
      <c r="A154" s="151"/>
      <c r="B154" s="159" t="s">
        <v>749</v>
      </c>
      <c r="C154" s="444">
        <v>4434276</v>
      </c>
      <c r="D154" s="130">
        <v>246486</v>
      </c>
      <c r="E154" s="130">
        <v>0</v>
      </c>
      <c r="F154" s="130">
        <v>-170669</v>
      </c>
      <c r="G154" s="655">
        <v>75817</v>
      </c>
      <c r="H154" s="654">
        <v>4510093</v>
      </c>
      <c r="I154" s="6"/>
      <c r="J154" s="6"/>
    </row>
    <row r="155" spans="1:10" ht="17.25" customHeight="1">
      <c r="A155" s="151"/>
      <c r="B155" s="159" t="s">
        <v>446</v>
      </c>
      <c r="C155" s="444">
        <v>4557827</v>
      </c>
      <c r="D155" s="130">
        <v>60905</v>
      </c>
      <c r="E155" s="130">
        <v>0</v>
      </c>
      <c r="F155" s="130">
        <v>0</v>
      </c>
      <c r="G155" s="655">
        <v>60905</v>
      </c>
      <c r="H155" s="654">
        <v>4618732</v>
      </c>
      <c r="I155" s="6"/>
      <c r="J155" s="6"/>
    </row>
    <row r="156" spans="1:10" ht="17.25" customHeight="1">
      <c r="A156" s="151"/>
      <c r="B156" s="160" t="s">
        <v>445</v>
      </c>
      <c r="C156" s="444">
        <v>8744806</v>
      </c>
      <c r="D156" s="130">
        <v>709984</v>
      </c>
      <c r="E156" s="130">
        <v>561</v>
      </c>
      <c r="F156" s="130">
        <v>-3837</v>
      </c>
      <c r="G156" s="655">
        <v>706708</v>
      </c>
      <c r="H156" s="654">
        <v>9451514</v>
      </c>
      <c r="I156" s="6"/>
      <c r="J156" s="6"/>
    </row>
    <row r="157" spans="1:10" ht="17.25" customHeight="1">
      <c r="A157" s="151"/>
      <c r="B157" s="97" t="s">
        <v>448</v>
      </c>
      <c r="C157" s="444">
        <v>550129</v>
      </c>
      <c r="D157" s="130">
        <v>15560</v>
      </c>
      <c r="E157" s="130">
        <v>0</v>
      </c>
      <c r="F157" s="130">
        <v>0</v>
      </c>
      <c r="G157" s="655">
        <v>15560</v>
      </c>
      <c r="H157" s="654">
        <v>565689</v>
      </c>
      <c r="I157" s="6"/>
      <c r="J157" s="6"/>
    </row>
    <row r="158" spans="1:10" ht="17.25" customHeight="1">
      <c r="A158" s="151"/>
      <c r="B158" s="1150" t="s">
        <v>751</v>
      </c>
      <c r="C158" s="444">
        <v>19380305</v>
      </c>
      <c r="D158" s="130">
        <v>763125</v>
      </c>
      <c r="E158" s="130">
        <v>0</v>
      </c>
      <c r="F158" s="130">
        <v>-3826</v>
      </c>
      <c r="G158" s="655">
        <v>759299</v>
      </c>
      <c r="H158" s="654">
        <v>20139604</v>
      </c>
      <c r="I158" s="6"/>
      <c r="J158" s="6"/>
    </row>
    <row r="159" spans="1:10" ht="17.25" customHeight="1">
      <c r="A159" s="151"/>
      <c r="B159" s="1150" t="s">
        <v>752</v>
      </c>
      <c r="C159" s="444">
        <v>142599706</v>
      </c>
      <c r="D159" s="130">
        <v>2977711</v>
      </c>
      <c r="E159" s="130">
        <v>-6468</v>
      </c>
      <c r="F159" s="130">
        <v>0</v>
      </c>
      <c r="G159" s="655">
        <v>2971243</v>
      </c>
      <c r="H159" s="654">
        <v>145570949</v>
      </c>
      <c r="I159" s="6"/>
      <c r="J159" s="6"/>
    </row>
    <row r="160" spans="1:10" ht="17.25" customHeight="1">
      <c r="A160" s="151"/>
      <c r="B160" s="1150" t="s">
        <v>753</v>
      </c>
      <c r="C160" s="444">
        <v>311240072</v>
      </c>
      <c r="D160" s="130">
        <v>3467412</v>
      </c>
      <c r="E160" s="130">
        <v>0</v>
      </c>
      <c r="F160" s="130">
        <v>0</v>
      </c>
      <c r="G160" s="655">
        <v>3467412</v>
      </c>
      <c r="H160" s="654">
        <v>314707484</v>
      </c>
      <c r="I160" s="6"/>
      <c r="J160" s="6"/>
    </row>
    <row r="161" spans="1:10" ht="17.25" customHeight="1">
      <c r="A161" s="151"/>
      <c r="B161" s="1150" t="s">
        <v>754</v>
      </c>
      <c r="C161" s="444">
        <v>260962791</v>
      </c>
      <c r="D161" s="130">
        <v>6056393</v>
      </c>
      <c r="E161" s="130">
        <v>6468</v>
      </c>
      <c r="F161" s="130">
        <v>0</v>
      </c>
      <c r="G161" s="655">
        <v>6062861</v>
      </c>
      <c r="H161" s="654">
        <v>267025652</v>
      </c>
      <c r="I161" s="6"/>
      <c r="J161" s="6"/>
    </row>
    <row r="162" spans="1:10" ht="17.25" customHeight="1">
      <c r="A162" s="151"/>
      <c r="B162" s="1150" t="s">
        <v>755</v>
      </c>
      <c r="C162" s="444">
        <v>54104353</v>
      </c>
      <c r="D162" s="130">
        <v>2507619</v>
      </c>
      <c r="E162" s="130">
        <v>0</v>
      </c>
      <c r="F162" s="130">
        <v>0</v>
      </c>
      <c r="G162" s="655">
        <v>2507619</v>
      </c>
      <c r="H162" s="654">
        <v>56611972</v>
      </c>
      <c r="I162" s="6"/>
      <c r="J162" s="6"/>
    </row>
    <row r="163" spans="1:10" ht="17.25" customHeight="1">
      <c r="A163" s="151"/>
      <c r="B163" s="1150" t="s">
        <v>756</v>
      </c>
      <c r="C163" s="444">
        <v>95075388</v>
      </c>
      <c r="D163" s="130">
        <v>3517599</v>
      </c>
      <c r="E163" s="130">
        <v>-561</v>
      </c>
      <c r="F163" s="130">
        <v>0</v>
      </c>
      <c r="G163" s="655">
        <v>3517038</v>
      </c>
      <c r="H163" s="654">
        <v>98592426</v>
      </c>
      <c r="I163" s="6"/>
      <c r="J163" s="6"/>
    </row>
    <row r="164" spans="1:10" ht="17.25" customHeight="1" thickBot="1">
      <c r="A164" s="151"/>
      <c r="B164" s="1151" t="s">
        <v>757</v>
      </c>
      <c r="C164" s="444">
        <v>1948030</v>
      </c>
      <c r="D164" s="130">
        <v>4407</v>
      </c>
      <c r="E164" s="130">
        <v>0</v>
      </c>
      <c r="F164" s="130">
        <v>0</v>
      </c>
      <c r="G164" s="655">
        <v>4407</v>
      </c>
      <c r="H164" s="654">
        <v>1952437</v>
      </c>
      <c r="I164" s="6"/>
      <c r="J164" s="6"/>
    </row>
    <row r="165" spans="1:10" ht="17.25" customHeight="1" thickBot="1">
      <c r="B165" s="1156" t="s">
        <v>774</v>
      </c>
      <c r="C165" s="441">
        <v>1152196824</v>
      </c>
      <c r="D165" s="441">
        <v>33300064</v>
      </c>
      <c r="E165" s="441">
        <v>0</v>
      </c>
      <c r="F165" s="441">
        <v>-394414</v>
      </c>
      <c r="G165" s="441">
        <v>32905650</v>
      </c>
      <c r="H165" s="442">
        <v>1185102474</v>
      </c>
      <c r="I165" s="6"/>
    </row>
    <row r="166" spans="1:10">
      <c r="B166" s="17"/>
      <c r="C166" s="4"/>
      <c r="G166" s="4"/>
    </row>
    <row r="167" spans="1:10">
      <c r="B167" s="17" t="s">
        <v>739</v>
      </c>
      <c r="C167" s="24">
        <v>42735</v>
      </c>
      <c r="G167" s="4"/>
    </row>
    <row r="168" spans="1:10" ht="11.25" thickBot="1">
      <c r="C168" s="4"/>
    </row>
    <row r="169" spans="1:10" ht="52.5">
      <c r="B169" s="1419" t="s">
        <v>761</v>
      </c>
      <c r="C169" s="1152" t="s">
        <v>762</v>
      </c>
      <c r="D169" s="1051" t="s">
        <v>771</v>
      </c>
      <c r="E169" s="1051" t="s">
        <v>765</v>
      </c>
      <c r="F169" s="1051" t="s">
        <v>766</v>
      </c>
      <c r="G169" s="1051" t="s">
        <v>767</v>
      </c>
      <c r="H169" s="512" t="s">
        <v>768</v>
      </c>
      <c r="I169" s="17"/>
    </row>
    <row r="170" spans="1:10" ht="11.25" thickBot="1">
      <c r="B170" s="1420"/>
      <c r="C170" s="1153" t="s">
        <v>294</v>
      </c>
      <c r="D170" s="1154" t="s">
        <v>294</v>
      </c>
      <c r="E170" s="1154" t="s">
        <v>294</v>
      </c>
      <c r="F170" s="1154" t="s">
        <v>294</v>
      </c>
      <c r="G170" s="1154" t="s">
        <v>294</v>
      </c>
      <c r="H170" s="1155" t="s">
        <v>294</v>
      </c>
      <c r="I170" s="17"/>
    </row>
    <row r="171" spans="1:10" ht="17.25" customHeight="1">
      <c r="A171" s="151"/>
      <c r="B171" s="97" t="s">
        <v>443</v>
      </c>
      <c r="C171" s="444">
        <v>27155683</v>
      </c>
      <c r="D171" s="130">
        <v>1996991</v>
      </c>
      <c r="E171" s="130">
        <v>0</v>
      </c>
      <c r="F171" s="130">
        <v>-12629</v>
      </c>
      <c r="G171" s="655">
        <v>1984362</v>
      </c>
      <c r="H171" s="654">
        <v>29140045</v>
      </c>
      <c r="I171" s="6"/>
      <c r="J171" s="6"/>
    </row>
    <row r="172" spans="1:10" ht="17.25" customHeight="1">
      <c r="A172" s="151"/>
      <c r="B172" s="97" t="s">
        <v>748</v>
      </c>
      <c r="C172" s="444">
        <v>199998300</v>
      </c>
      <c r="D172" s="130">
        <v>21105106</v>
      </c>
      <c r="E172" s="130">
        <v>-13402</v>
      </c>
      <c r="F172" s="130">
        <v>-1630908</v>
      </c>
      <c r="G172" s="655">
        <v>19460796</v>
      </c>
      <c r="H172" s="654">
        <v>219459096</v>
      </c>
      <c r="I172" s="6"/>
      <c r="J172" s="6"/>
    </row>
    <row r="173" spans="1:10" ht="17.25" customHeight="1">
      <c r="A173" s="151"/>
      <c r="B173" s="159" t="s">
        <v>749</v>
      </c>
      <c r="C173" s="444">
        <v>4298337</v>
      </c>
      <c r="D173" s="130">
        <v>539295</v>
      </c>
      <c r="E173" s="130">
        <v>13111</v>
      </c>
      <c r="F173" s="130">
        <v>-416467</v>
      </c>
      <c r="G173" s="655">
        <v>135939</v>
      </c>
      <c r="H173" s="654">
        <v>4434276</v>
      </c>
      <c r="I173" s="6"/>
      <c r="J173" s="6"/>
    </row>
    <row r="174" spans="1:10" ht="17.25" customHeight="1">
      <c r="A174" s="151"/>
      <c r="B174" s="159" t="s">
        <v>446</v>
      </c>
      <c r="C174" s="444">
        <v>4449782</v>
      </c>
      <c r="D174" s="130">
        <v>113932</v>
      </c>
      <c r="E174" s="130">
        <v>28</v>
      </c>
      <c r="F174" s="130">
        <v>-5915</v>
      </c>
      <c r="G174" s="655">
        <v>108045</v>
      </c>
      <c r="H174" s="654">
        <v>4557827</v>
      </c>
      <c r="I174" s="6"/>
      <c r="J174" s="6"/>
    </row>
    <row r="175" spans="1:10" ht="17.25" customHeight="1">
      <c r="A175" s="151"/>
      <c r="B175" s="160" t="s">
        <v>445</v>
      </c>
      <c r="C175" s="444">
        <v>7693300</v>
      </c>
      <c r="D175" s="130">
        <v>1293633</v>
      </c>
      <c r="E175" s="130">
        <v>-15</v>
      </c>
      <c r="F175" s="130">
        <v>-242112</v>
      </c>
      <c r="G175" s="655">
        <v>1051506</v>
      </c>
      <c r="H175" s="654">
        <v>8744806</v>
      </c>
      <c r="I175" s="6"/>
      <c r="J175" s="6"/>
    </row>
    <row r="176" spans="1:10" ht="17.25" customHeight="1">
      <c r="A176" s="151"/>
      <c r="B176" s="97" t="s">
        <v>448</v>
      </c>
      <c r="C176" s="444">
        <v>522236</v>
      </c>
      <c r="D176" s="130">
        <v>27893</v>
      </c>
      <c r="E176" s="130">
        <v>0</v>
      </c>
      <c r="F176" s="130">
        <v>0</v>
      </c>
      <c r="G176" s="655">
        <v>27893</v>
      </c>
      <c r="H176" s="654">
        <v>550129</v>
      </c>
      <c r="I176" s="6"/>
      <c r="J176" s="6"/>
    </row>
    <row r="177" spans="1:10" ht="17.25" customHeight="1">
      <c r="A177" s="151"/>
      <c r="B177" s="1150" t="s">
        <v>751</v>
      </c>
      <c r="C177" s="444">
        <v>17926595</v>
      </c>
      <c r="D177" s="130">
        <v>1453845</v>
      </c>
      <c r="E177" s="130">
        <v>-1</v>
      </c>
      <c r="F177" s="130">
        <v>-134</v>
      </c>
      <c r="G177" s="655">
        <v>1453710</v>
      </c>
      <c r="H177" s="654">
        <v>19380305</v>
      </c>
      <c r="I177" s="6"/>
      <c r="J177" s="6"/>
    </row>
    <row r="178" spans="1:10" ht="17.25" customHeight="1">
      <c r="A178" s="151"/>
      <c r="B178" s="1150" t="s">
        <v>752</v>
      </c>
      <c r="C178" s="444">
        <v>137186204</v>
      </c>
      <c r="D178" s="130">
        <v>5722133</v>
      </c>
      <c r="E178" s="130">
        <v>-16833</v>
      </c>
      <c r="F178" s="130">
        <v>-291798</v>
      </c>
      <c r="G178" s="655">
        <v>5413502</v>
      </c>
      <c r="H178" s="654">
        <v>142599706</v>
      </c>
      <c r="I178" s="6"/>
      <c r="J178" s="6"/>
    </row>
    <row r="179" spans="1:10" ht="17.25" customHeight="1">
      <c r="A179" s="151"/>
      <c r="B179" s="1150" t="s">
        <v>753</v>
      </c>
      <c r="C179" s="444">
        <v>304471250</v>
      </c>
      <c r="D179" s="130">
        <v>6771912</v>
      </c>
      <c r="E179" s="130">
        <v>-3090</v>
      </c>
      <c r="F179" s="130">
        <v>0</v>
      </c>
      <c r="G179" s="655">
        <v>6768822</v>
      </c>
      <c r="H179" s="654">
        <v>311240072</v>
      </c>
      <c r="I179" s="6"/>
      <c r="J179" s="6"/>
    </row>
    <row r="180" spans="1:10" ht="17.25" customHeight="1">
      <c r="A180" s="151"/>
      <c r="B180" s="1150" t="s">
        <v>754</v>
      </c>
      <c r="C180" s="444">
        <v>249061623</v>
      </c>
      <c r="D180" s="130">
        <v>11901067</v>
      </c>
      <c r="E180" s="130">
        <v>101</v>
      </c>
      <c r="F180" s="130">
        <v>0</v>
      </c>
      <c r="G180" s="655">
        <v>11901168</v>
      </c>
      <c r="H180" s="654">
        <v>260962791</v>
      </c>
      <c r="I180" s="6"/>
      <c r="J180" s="6"/>
    </row>
    <row r="181" spans="1:10" ht="17.25" customHeight="1">
      <c r="A181" s="151"/>
      <c r="B181" s="1150" t="s">
        <v>755</v>
      </c>
      <c r="C181" s="444">
        <v>50150672</v>
      </c>
      <c r="D181" s="130">
        <v>4450160</v>
      </c>
      <c r="E181" s="130">
        <v>-864</v>
      </c>
      <c r="F181" s="130">
        <v>-495615</v>
      </c>
      <c r="G181" s="655">
        <v>3953681</v>
      </c>
      <c r="H181" s="654">
        <v>54104353</v>
      </c>
      <c r="I181" s="6"/>
      <c r="J181" s="6"/>
    </row>
    <row r="182" spans="1:10" ht="17.25" customHeight="1">
      <c r="A182" s="151"/>
      <c r="B182" s="1150" t="s">
        <v>756</v>
      </c>
      <c r="C182" s="444">
        <v>89193273</v>
      </c>
      <c r="D182" s="130">
        <v>5919380</v>
      </c>
      <c r="E182" s="130">
        <v>-5850</v>
      </c>
      <c r="F182" s="130">
        <v>-31415</v>
      </c>
      <c r="G182" s="655">
        <v>5882115</v>
      </c>
      <c r="H182" s="654">
        <v>95075388</v>
      </c>
      <c r="I182" s="6"/>
      <c r="J182" s="6"/>
    </row>
    <row r="183" spans="1:10" ht="17.25" customHeight="1" thickBot="1">
      <c r="A183" s="151"/>
      <c r="B183" s="1151" t="s">
        <v>757</v>
      </c>
      <c r="C183" s="444">
        <v>1938802</v>
      </c>
      <c r="D183" s="130">
        <v>9228</v>
      </c>
      <c r="E183" s="130">
        <v>0</v>
      </c>
      <c r="F183" s="130">
        <v>0</v>
      </c>
      <c r="G183" s="655">
        <v>9228</v>
      </c>
      <c r="H183" s="654">
        <v>1948030</v>
      </c>
      <c r="I183" s="6"/>
      <c r="J183" s="6"/>
    </row>
    <row r="184" spans="1:10" ht="17.25" customHeight="1" thickBot="1">
      <c r="B184" s="1156" t="s">
        <v>774</v>
      </c>
      <c r="C184" s="441">
        <v>1094046057</v>
      </c>
      <c r="D184" s="441">
        <v>61304575</v>
      </c>
      <c r="E184" s="441">
        <v>-26815</v>
      </c>
      <c r="F184" s="441">
        <v>-3126993</v>
      </c>
      <c r="G184" s="441">
        <v>58150767</v>
      </c>
      <c r="H184" s="442">
        <v>1152196824</v>
      </c>
      <c r="I184" s="6"/>
    </row>
    <row r="185" spans="1:10">
      <c r="F185" s="6"/>
      <c r="G185" s="5"/>
    </row>
    <row r="186" spans="1:10" ht="15">
      <c r="B186" s="625" t="s">
        <v>964</v>
      </c>
      <c r="C186" s="625"/>
      <c r="D186" s="625"/>
    </row>
    <row r="187" spans="1:10" ht="11.25" thickBot="1"/>
    <row r="188" spans="1:10" ht="24" customHeight="1">
      <c r="A188" s="125"/>
      <c r="B188" s="438" t="s">
        <v>458</v>
      </c>
      <c r="C188" s="439" t="s">
        <v>294</v>
      </c>
    </row>
    <row r="189" spans="1:10" ht="19.5" customHeight="1">
      <c r="B189" s="115" t="s">
        <v>9</v>
      </c>
      <c r="C189" s="131">
        <v>60825335</v>
      </c>
      <c r="D189" s="4"/>
    </row>
    <row r="190" spans="1:10" ht="19.5" customHeight="1">
      <c r="B190" s="115" t="s">
        <v>8</v>
      </c>
      <c r="C190" s="131">
        <v>2725334</v>
      </c>
      <c r="D190" s="4"/>
    </row>
    <row r="191" spans="1:10" ht="19.5" customHeight="1">
      <c r="B191" s="115" t="s">
        <v>7</v>
      </c>
      <c r="C191" s="131">
        <v>9176128</v>
      </c>
      <c r="D191" s="4"/>
    </row>
    <row r="192" spans="1:10" ht="19.5" customHeight="1">
      <c r="B192" s="115" t="s">
        <v>6</v>
      </c>
      <c r="C192" s="131">
        <v>6535503.2230000002</v>
      </c>
      <c r="D192" s="4"/>
    </row>
    <row r="193" spans="1:5" ht="19.5" customHeight="1">
      <c r="B193" s="115" t="s">
        <v>5</v>
      </c>
      <c r="C193" s="131">
        <v>39801</v>
      </c>
      <c r="D193" s="4"/>
    </row>
    <row r="194" spans="1:5" ht="19.5" customHeight="1">
      <c r="B194" s="115" t="s">
        <v>4</v>
      </c>
      <c r="C194" s="131">
        <v>11764</v>
      </c>
      <c r="D194" s="4"/>
    </row>
    <row r="195" spans="1:5" ht="19.5" customHeight="1">
      <c r="B195" s="292" t="s">
        <v>3</v>
      </c>
      <c r="C195" s="131">
        <v>101075</v>
      </c>
      <c r="D195" s="4"/>
    </row>
    <row r="196" spans="1:5" ht="22.5" customHeight="1" thickBot="1">
      <c r="B196" s="305" t="s">
        <v>2</v>
      </c>
      <c r="C196" s="349">
        <v>79414940.223000005</v>
      </c>
    </row>
    <row r="198" spans="1:5">
      <c r="B198" s="16" t="s">
        <v>775</v>
      </c>
      <c r="C198" s="432">
        <v>42916</v>
      </c>
    </row>
    <row r="199" spans="1:5" ht="11.25" thickBot="1"/>
    <row r="200" spans="1:5" s="156" customFormat="1" ht="21">
      <c r="A200" s="155"/>
      <c r="B200" s="1409" t="s">
        <v>458</v>
      </c>
      <c r="C200" s="518" t="s">
        <v>776</v>
      </c>
      <c r="D200" s="1157" t="s">
        <v>777</v>
      </c>
      <c r="E200" s="1158" t="s">
        <v>778</v>
      </c>
    </row>
    <row r="201" spans="1:5" s="156" customFormat="1" ht="15.75" customHeight="1">
      <c r="A201" s="157"/>
      <c r="B201" s="1410"/>
      <c r="C201" s="407" t="s">
        <v>294</v>
      </c>
      <c r="D201" s="434" t="s">
        <v>294</v>
      </c>
      <c r="E201" s="435" t="s">
        <v>294</v>
      </c>
    </row>
    <row r="202" spans="1:5" ht="19.5" customHeight="1">
      <c r="B202" s="115" t="s">
        <v>9</v>
      </c>
      <c r="C202" s="130">
        <v>1913549</v>
      </c>
      <c r="D202" s="158">
        <v>-1835503</v>
      </c>
      <c r="E202" s="661">
        <v>78046</v>
      </c>
    </row>
    <row r="203" spans="1:5" ht="19.5" customHeight="1">
      <c r="B203" s="115" t="s">
        <v>8</v>
      </c>
      <c r="C203" s="130">
        <v>274332</v>
      </c>
      <c r="D203" s="158">
        <v>-116934</v>
      </c>
      <c r="E203" s="661">
        <v>157398</v>
      </c>
    </row>
    <row r="204" spans="1:5" ht="19.5" customHeight="1" thickBot="1">
      <c r="B204" s="305" t="s">
        <v>2</v>
      </c>
      <c r="C204" s="348">
        <v>2187881</v>
      </c>
      <c r="D204" s="436">
        <v>-1952437</v>
      </c>
      <c r="E204" s="437">
        <v>235444</v>
      </c>
    </row>
    <row r="208" spans="1:5">
      <c r="B208" s="20" t="s">
        <v>779</v>
      </c>
    </row>
    <row r="209" spans="1:8" ht="11.25" thickBot="1">
      <c r="B209" s="433"/>
    </row>
    <row r="210" spans="1:8" ht="15.75" customHeight="1">
      <c r="B210" s="1417" t="s">
        <v>458</v>
      </c>
      <c r="C210" s="636">
        <v>42916</v>
      </c>
      <c r="D210" s="637">
        <v>42735</v>
      </c>
    </row>
    <row r="211" spans="1:8" ht="15.75" customHeight="1">
      <c r="B211" s="1418"/>
      <c r="C211" s="634" t="s">
        <v>294</v>
      </c>
      <c r="D211" s="635" t="s">
        <v>294</v>
      </c>
    </row>
    <row r="212" spans="1:8" ht="21" customHeight="1">
      <c r="B212" s="626" t="s">
        <v>9</v>
      </c>
      <c r="C212" s="627">
        <v>0</v>
      </c>
      <c r="D212" s="628">
        <v>0</v>
      </c>
    </row>
    <row r="213" spans="1:8" ht="21" customHeight="1">
      <c r="A213" s="3"/>
      <c r="B213" s="626" t="s">
        <v>8</v>
      </c>
      <c r="C213" s="629">
        <v>0</v>
      </c>
      <c r="D213" s="630">
        <v>0</v>
      </c>
    </row>
    <row r="214" spans="1:8" ht="21" customHeight="1">
      <c r="A214" s="3"/>
      <c r="B214" s="626" t="s">
        <v>7</v>
      </c>
      <c r="C214" s="627">
        <v>0</v>
      </c>
      <c r="D214" s="628">
        <v>0</v>
      </c>
    </row>
    <row r="215" spans="1:8" ht="21" customHeight="1" thickBot="1">
      <c r="A215" s="3"/>
      <c r="B215" s="631" t="s">
        <v>2</v>
      </c>
      <c r="C215" s="632">
        <v>0</v>
      </c>
      <c r="D215" s="633">
        <v>0</v>
      </c>
    </row>
    <row r="216" spans="1:8">
      <c r="A216" s="3"/>
      <c r="B216" s="3" t="s">
        <v>155</v>
      </c>
    </row>
    <row r="222" spans="1:8" ht="11.25" thickBot="1"/>
    <row r="223" spans="1:8" ht="33" customHeight="1">
      <c r="B223" s="1426" t="s">
        <v>311</v>
      </c>
      <c r="C223" s="1421">
        <v>42916</v>
      </c>
      <c r="D223" s="1419" t="s">
        <v>292</v>
      </c>
      <c r="E223" s="1419" t="s">
        <v>256</v>
      </c>
      <c r="F223" s="1419" t="s">
        <v>291</v>
      </c>
      <c r="G223" s="1419" t="s">
        <v>157</v>
      </c>
      <c r="H223" s="1419" t="s">
        <v>715</v>
      </c>
    </row>
    <row r="224" spans="1:8" ht="33" customHeight="1" thickBot="1">
      <c r="B224" s="1427"/>
      <c r="C224" s="1422"/>
      <c r="D224" s="1420"/>
      <c r="E224" s="1420"/>
      <c r="F224" s="1420"/>
      <c r="G224" s="1420"/>
      <c r="H224" s="1420"/>
    </row>
    <row r="225" spans="2:9" ht="16.5" customHeight="1" thickBot="1">
      <c r="B225" s="1428"/>
      <c r="C225" s="877" t="s">
        <v>294</v>
      </c>
      <c r="D225" s="877" t="s">
        <v>24</v>
      </c>
      <c r="E225" s="877" t="s">
        <v>24</v>
      </c>
      <c r="F225" s="877" t="s">
        <v>24</v>
      </c>
      <c r="G225" s="877" t="s">
        <v>24</v>
      </c>
      <c r="H225" s="1006" t="s">
        <v>24</v>
      </c>
    </row>
    <row r="226" spans="2:9">
      <c r="B226" s="1161" t="s">
        <v>746</v>
      </c>
      <c r="C226" s="1003">
        <v>1304514355</v>
      </c>
      <c r="D226" s="1004">
        <v>0.76</v>
      </c>
      <c r="E226" s="1004">
        <v>0.08</v>
      </c>
      <c r="F226" s="1004">
        <v>0.04</v>
      </c>
      <c r="G226" s="1004">
        <v>0.11</v>
      </c>
      <c r="H226" s="1005">
        <v>1.0000000000000009E-2</v>
      </c>
      <c r="I226" s="971"/>
    </row>
    <row r="227" spans="2:9">
      <c r="B227" s="97" t="s">
        <v>747</v>
      </c>
      <c r="C227" s="875">
        <v>246284433</v>
      </c>
      <c r="D227" s="873">
        <v>0.83</v>
      </c>
      <c r="E227" s="873">
        <v>0.02</v>
      </c>
      <c r="F227" s="873">
        <v>0.04</v>
      </c>
      <c r="G227" s="873">
        <v>0.11</v>
      </c>
      <c r="H227" s="969">
        <v>0</v>
      </c>
      <c r="I227" s="971"/>
    </row>
    <row r="228" spans="2:9">
      <c r="B228" s="97" t="s">
        <v>443</v>
      </c>
      <c r="C228" s="875">
        <v>170803872</v>
      </c>
      <c r="D228" s="873">
        <v>0.93</v>
      </c>
      <c r="E228" s="873">
        <v>0</v>
      </c>
      <c r="F228" s="873">
        <v>0</v>
      </c>
      <c r="G228" s="873">
        <v>7.0000000000000007E-2</v>
      </c>
      <c r="H228" s="969">
        <v>0</v>
      </c>
      <c r="I228" s="971"/>
    </row>
    <row r="229" spans="2:9">
      <c r="B229" s="97" t="s">
        <v>748</v>
      </c>
      <c r="C229" s="875">
        <v>167079938</v>
      </c>
      <c r="D229" s="873">
        <v>0.64</v>
      </c>
      <c r="E229" s="873">
        <v>0.14000000000000001</v>
      </c>
      <c r="F229" s="873">
        <v>0.14000000000000001</v>
      </c>
      <c r="G229" s="873">
        <v>0.08</v>
      </c>
      <c r="H229" s="969">
        <v>0</v>
      </c>
      <c r="I229" s="971"/>
    </row>
    <row r="230" spans="2:9">
      <c r="B230" s="159" t="s">
        <v>749</v>
      </c>
      <c r="C230" s="875">
        <v>165986488</v>
      </c>
      <c r="D230" s="873">
        <v>0.67</v>
      </c>
      <c r="E230" s="873">
        <v>0.18</v>
      </c>
      <c r="F230" s="873">
        <v>0.02</v>
      </c>
      <c r="G230" s="873">
        <v>0.12</v>
      </c>
      <c r="H230" s="969">
        <v>9.9999999999998979E-3</v>
      </c>
      <c r="I230" s="971"/>
    </row>
    <row r="231" spans="2:9">
      <c r="B231" s="159" t="s">
        <v>446</v>
      </c>
      <c r="C231" s="875">
        <v>159816907</v>
      </c>
      <c r="D231" s="873">
        <v>0.75</v>
      </c>
      <c r="E231" s="873">
        <v>0.13</v>
      </c>
      <c r="F231" s="873">
        <v>0.01</v>
      </c>
      <c r="G231" s="873">
        <v>0.11</v>
      </c>
      <c r="H231" s="969">
        <v>0</v>
      </c>
      <c r="I231" s="971"/>
    </row>
    <row r="232" spans="2:9">
      <c r="B232" s="160" t="s">
        <v>445</v>
      </c>
      <c r="C232" s="875">
        <v>121195554</v>
      </c>
      <c r="D232" s="873">
        <v>0.75</v>
      </c>
      <c r="E232" s="873">
        <v>0.09</v>
      </c>
      <c r="F232" s="873">
        <v>0.05</v>
      </c>
      <c r="G232" s="873">
        <v>0.11</v>
      </c>
      <c r="H232" s="969">
        <v>0</v>
      </c>
      <c r="I232" s="971"/>
    </row>
    <row r="233" spans="2:9">
      <c r="B233" s="97" t="s">
        <v>448</v>
      </c>
      <c r="C233" s="875">
        <v>120669438</v>
      </c>
      <c r="D233" s="873">
        <v>0.77</v>
      </c>
      <c r="E233" s="873">
        <v>0.06</v>
      </c>
      <c r="F233" s="873">
        <v>0.03</v>
      </c>
      <c r="G233" s="873">
        <v>0.11</v>
      </c>
      <c r="H233" s="969">
        <v>2.9999999999999916E-2</v>
      </c>
      <c r="I233" s="971"/>
    </row>
    <row r="234" spans="2:9">
      <c r="B234" s="97" t="s">
        <v>750</v>
      </c>
      <c r="C234" s="875">
        <v>78351272</v>
      </c>
      <c r="D234" s="873">
        <v>0.74</v>
      </c>
      <c r="E234" s="873">
        <v>0.04</v>
      </c>
      <c r="F234" s="873">
        <v>0.02</v>
      </c>
      <c r="G234" s="873">
        <v>0.18</v>
      </c>
      <c r="H234" s="969">
        <v>2.0000000000000018E-2</v>
      </c>
      <c r="I234" s="971"/>
    </row>
    <row r="235" spans="2:9">
      <c r="B235" s="1150" t="s">
        <v>751</v>
      </c>
      <c r="C235" s="875">
        <v>45609191</v>
      </c>
      <c r="D235" s="873">
        <v>0.68</v>
      </c>
      <c r="E235" s="873">
        <v>0.08</v>
      </c>
      <c r="F235" s="873">
        <v>0.08</v>
      </c>
      <c r="G235" s="873">
        <v>0.13</v>
      </c>
      <c r="H235" s="969">
        <v>3.0000000000000027E-2</v>
      </c>
      <c r="I235" s="971"/>
    </row>
    <row r="236" spans="2:9">
      <c r="B236" s="1150" t="s">
        <v>752</v>
      </c>
      <c r="C236" s="875">
        <v>22710035</v>
      </c>
      <c r="D236" s="873">
        <v>0.8</v>
      </c>
      <c r="E236" s="873">
        <v>0.05</v>
      </c>
      <c r="F236" s="873">
        <v>0.03</v>
      </c>
      <c r="G236" s="873">
        <v>0.12</v>
      </c>
      <c r="H236" s="969">
        <v>0</v>
      </c>
      <c r="I236" s="971"/>
    </row>
    <row r="237" spans="2:9">
      <c r="B237" s="1150" t="s">
        <v>753</v>
      </c>
      <c r="C237" s="875">
        <v>3347985</v>
      </c>
      <c r="D237" s="873">
        <v>0.87</v>
      </c>
      <c r="E237" s="873">
        <v>0</v>
      </c>
      <c r="F237" s="873">
        <v>0</v>
      </c>
      <c r="G237" s="873">
        <v>0.1</v>
      </c>
      <c r="H237" s="969">
        <v>3.0000000000000027E-2</v>
      </c>
      <c r="I237" s="971"/>
    </row>
    <row r="238" spans="2:9">
      <c r="B238" s="1150" t="s">
        <v>754</v>
      </c>
      <c r="C238" s="875">
        <v>1573784</v>
      </c>
      <c r="D238" s="873">
        <v>0.88</v>
      </c>
      <c r="E238" s="873">
        <v>0</v>
      </c>
      <c r="F238" s="873">
        <v>0</v>
      </c>
      <c r="G238" s="873">
        <v>0.04</v>
      </c>
      <c r="H238" s="969">
        <v>7.999999999999996E-2</v>
      </c>
      <c r="I238" s="971"/>
    </row>
    <row r="239" spans="2:9">
      <c r="B239" s="1150" t="s">
        <v>755</v>
      </c>
      <c r="C239" s="875">
        <v>770323</v>
      </c>
      <c r="D239" s="873">
        <v>0.33</v>
      </c>
      <c r="E239" s="873">
        <v>0.01</v>
      </c>
      <c r="F239" s="873">
        <v>0</v>
      </c>
      <c r="G239" s="873">
        <v>0.24</v>
      </c>
      <c r="H239" s="969">
        <v>0.41999999999999993</v>
      </c>
      <c r="I239" s="971"/>
    </row>
    <row r="240" spans="2:9">
      <c r="B240" s="1150" t="s">
        <v>756</v>
      </c>
      <c r="C240" s="875">
        <v>235444</v>
      </c>
      <c r="D240" s="873">
        <v>0.34</v>
      </c>
      <c r="E240" s="873">
        <v>0.66</v>
      </c>
      <c r="F240" s="873">
        <v>0</v>
      </c>
      <c r="G240" s="873">
        <v>0</v>
      </c>
      <c r="H240" s="969">
        <v>0</v>
      </c>
      <c r="I240" s="971"/>
    </row>
    <row r="241" spans="2:9" ht="11.25" thickBot="1">
      <c r="B241" s="1151" t="s">
        <v>757</v>
      </c>
      <c r="C241" s="876">
        <v>79691</v>
      </c>
      <c r="D241" s="874">
        <v>0.13</v>
      </c>
      <c r="E241" s="874">
        <v>0</v>
      </c>
      <c r="F241" s="874">
        <v>0</v>
      </c>
      <c r="G241" s="874">
        <v>0</v>
      </c>
      <c r="H241" s="970">
        <v>0.87</v>
      </c>
      <c r="I241" s="971"/>
    </row>
    <row r="251" spans="2:9" ht="11.25" thickBot="1"/>
    <row r="252" spans="2:9" ht="11.25" thickBot="1">
      <c r="B252" s="1423" t="s">
        <v>781</v>
      </c>
      <c r="C252" s="1162" t="s">
        <v>780</v>
      </c>
      <c r="D252" s="1163" t="s">
        <v>531</v>
      </c>
    </row>
    <row r="253" spans="2:9" ht="11.25" thickBot="1">
      <c r="B253" s="1424"/>
      <c r="C253" s="886">
        <v>42916</v>
      </c>
      <c r="D253" s="886">
        <v>42916</v>
      </c>
    </row>
    <row r="254" spans="2:9" ht="11.25" thickBot="1">
      <c r="B254" s="1425"/>
      <c r="C254" s="885" t="s">
        <v>294</v>
      </c>
      <c r="D254" s="885" t="s">
        <v>294</v>
      </c>
    </row>
    <row r="255" spans="2:9" ht="12.95" customHeight="1" thickBot="1">
      <c r="B255" s="97" t="s">
        <v>443</v>
      </c>
      <c r="C255" s="887">
        <v>78351272</v>
      </c>
      <c r="D255" s="887">
        <v>114468677.904</v>
      </c>
    </row>
    <row r="256" spans="2:9" ht="12.95" customHeight="1" thickBot="1">
      <c r="B256" s="97" t="s">
        <v>751</v>
      </c>
      <c r="C256" s="888">
        <v>22710035</v>
      </c>
      <c r="D256" s="888">
        <v>37822332.641999997</v>
      </c>
    </row>
    <row r="257" spans="2:4" ht="12.95" customHeight="1" thickBot="1">
      <c r="B257" s="97" t="s">
        <v>752</v>
      </c>
      <c r="C257" s="887">
        <v>167079938</v>
      </c>
      <c r="D257" s="887">
        <v>282679657.83099997</v>
      </c>
    </row>
    <row r="258" spans="2:4" ht="12.95" customHeight="1" thickBot="1">
      <c r="B258" s="97" t="s">
        <v>753</v>
      </c>
      <c r="C258" s="887">
        <v>165986488</v>
      </c>
      <c r="D258" s="887">
        <v>413178989.20099998</v>
      </c>
    </row>
    <row r="259" spans="2:4" ht="12.95" customHeight="1" thickBot="1">
      <c r="B259" s="97" t="s">
        <v>754</v>
      </c>
      <c r="C259" s="888">
        <v>246284433</v>
      </c>
      <c r="D259" s="888">
        <v>434323729.21200001</v>
      </c>
    </row>
    <row r="260" spans="2:4" ht="12.95" customHeight="1" thickBot="1">
      <c r="B260" s="97" t="s">
        <v>755</v>
      </c>
      <c r="C260" s="887">
        <v>170803872</v>
      </c>
      <c r="D260" s="887">
        <v>189312379.998</v>
      </c>
    </row>
    <row r="261" spans="2:4" ht="12.95" customHeight="1" thickBot="1">
      <c r="B261" s="97" t="s">
        <v>756</v>
      </c>
      <c r="C261" s="887">
        <v>45609191</v>
      </c>
      <c r="D261" s="887">
        <v>46910308.476000004</v>
      </c>
    </row>
    <row r="262" spans="2:4" ht="12.95" customHeight="1" thickBot="1">
      <c r="B262" s="97" t="s">
        <v>782</v>
      </c>
      <c r="C262" s="888">
        <v>120669438</v>
      </c>
      <c r="D262" s="888">
        <v>141522891.104</v>
      </c>
    </row>
    <row r="263" spans="2:4" ht="11.25" thickBot="1">
      <c r="B263" s="1164" t="s">
        <v>783</v>
      </c>
      <c r="C263" s="889">
        <v>1017494667</v>
      </c>
      <c r="D263" s="889">
        <v>1660218966.368</v>
      </c>
    </row>
  </sheetData>
  <sortState ref="B227:H242">
    <sortCondition descending="1" ref="C227:C242"/>
  </sortState>
  <mergeCells count="20">
    <mergeCell ref="F223:F224"/>
    <mergeCell ref="G223:G224"/>
    <mergeCell ref="H223:H224"/>
    <mergeCell ref="C223:C224"/>
    <mergeCell ref="B252:B254"/>
    <mergeCell ref="D223:D224"/>
    <mergeCell ref="E223:E224"/>
    <mergeCell ref="B223:B225"/>
    <mergeCell ref="B2:B4"/>
    <mergeCell ref="B53:D53"/>
    <mergeCell ref="B200:B201"/>
    <mergeCell ref="B210:B211"/>
    <mergeCell ref="B102:E102"/>
    <mergeCell ref="B146:D146"/>
    <mergeCell ref="B57:B58"/>
    <mergeCell ref="B80:B81"/>
    <mergeCell ref="B106:B107"/>
    <mergeCell ref="B127:B128"/>
    <mergeCell ref="B150:B151"/>
    <mergeCell ref="B169:B170"/>
  </mergeCell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52" max="16383" man="1"/>
    <brk id="185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B1:J29"/>
  <sheetViews>
    <sheetView showGridLines="0" zoomScaleNormal="100" workbookViewId="0">
      <selection activeCell="H11" sqref="H11"/>
    </sheetView>
  </sheetViews>
  <sheetFormatPr baseColWidth="10" defaultColWidth="30.7109375" defaultRowHeight="11.25"/>
  <cols>
    <col min="1" max="1" width="10.85546875" style="95" customWidth="1"/>
    <col min="2" max="2" width="44.28515625" style="95" customWidth="1"/>
    <col min="3" max="4" width="13.7109375" style="95" customWidth="1"/>
    <col min="5" max="6" width="13" style="95" customWidth="1"/>
    <col min="7" max="7" width="12.140625" style="95" customWidth="1"/>
    <col min="8" max="8" width="14.5703125" style="95" customWidth="1"/>
    <col min="9" max="9" width="13.7109375" style="95" customWidth="1"/>
    <col min="10" max="10" width="11.7109375" style="95" customWidth="1"/>
    <col min="11" max="16384" width="30.7109375" style="95"/>
  </cols>
  <sheetData>
    <row r="1" spans="2:10" ht="12" thickBot="1"/>
    <row r="2" spans="2:10" ht="13.5" customHeight="1">
      <c r="B2" s="1429" t="s">
        <v>784</v>
      </c>
      <c r="C2" s="297">
        <v>42916</v>
      </c>
      <c r="D2" s="298">
        <v>42735</v>
      </c>
    </row>
    <row r="3" spans="2:10">
      <c r="B3" s="1430"/>
      <c r="C3" s="385" t="s">
        <v>294</v>
      </c>
      <c r="D3" s="386" t="s">
        <v>294</v>
      </c>
    </row>
    <row r="4" spans="2:10" ht="21" customHeight="1">
      <c r="B4" s="98" t="s">
        <v>785</v>
      </c>
      <c r="C4" s="119">
        <v>2664747</v>
      </c>
      <c r="D4" s="120">
        <v>2628225</v>
      </c>
      <c r="J4" s="106"/>
    </row>
    <row r="5" spans="2:10" ht="21" customHeight="1" thickBot="1">
      <c r="B5" s="1165" t="s">
        <v>786</v>
      </c>
      <c r="C5" s="348">
        <v>2664747</v>
      </c>
      <c r="D5" s="349">
        <v>2628225</v>
      </c>
      <c r="E5" s="114"/>
      <c r="F5" s="114"/>
      <c r="J5" s="106"/>
    </row>
    <row r="6" spans="2:10" ht="21" customHeight="1">
      <c r="B6" s="98" t="s">
        <v>787</v>
      </c>
      <c r="C6" s="119">
        <v>1294150</v>
      </c>
      <c r="D6" s="120">
        <v>1277574</v>
      </c>
      <c r="J6" s="106"/>
    </row>
    <row r="7" spans="2:10" ht="21" customHeight="1" thickBot="1">
      <c r="B7" s="347" t="s">
        <v>788</v>
      </c>
      <c r="C7" s="348">
        <v>1294150</v>
      </c>
      <c r="D7" s="349">
        <v>1277574</v>
      </c>
      <c r="E7" s="114"/>
      <c r="F7" s="114"/>
      <c r="J7" s="106"/>
    </row>
    <row r="8" spans="2:10" ht="12" thickBot="1">
      <c r="J8" s="106"/>
    </row>
    <row r="9" spans="2:10" ht="13.5" customHeight="1">
      <c r="B9" s="1429" t="s">
        <v>789</v>
      </c>
      <c r="C9" s="297">
        <v>42916</v>
      </c>
      <c r="D9" s="298">
        <v>42735</v>
      </c>
      <c r="H9" s="106"/>
      <c r="J9" s="106"/>
    </row>
    <row r="10" spans="2:10">
      <c r="B10" s="1430"/>
      <c r="C10" s="357" t="s">
        <v>294</v>
      </c>
      <c r="D10" s="358" t="s">
        <v>294</v>
      </c>
      <c r="G10" s="106"/>
      <c r="H10" s="106"/>
      <c r="I10" s="106"/>
      <c r="J10" s="106"/>
    </row>
    <row r="11" spans="2:10" ht="21" customHeight="1">
      <c r="B11" s="204" t="s">
        <v>790</v>
      </c>
      <c r="C11" s="205">
        <v>2628225</v>
      </c>
      <c r="D11" s="206">
        <v>547288</v>
      </c>
      <c r="E11" s="114"/>
      <c r="F11" s="114"/>
      <c r="G11" s="106"/>
      <c r="I11" s="106"/>
      <c r="J11" s="106"/>
    </row>
    <row r="12" spans="2:10" ht="21" customHeight="1">
      <c r="B12" s="98" t="s">
        <v>538</v>
      </c>
      <c r="C12" s="119">
        <v>216769</v>
      </c>
      <c r="D12" s="120">
        <v>2561407</v>
      </c>
      <c r="G12" s="106"/>
      <c r="I12" s="106"/>
    </row>
    <row r="13" spans="2:10" ht="21" customHeight="1">
      <c r="B13" s="98" t="s">
        <v>791</v>
      </c>
      <c r="C13" s="119">
        <v>-30104</v>
      </c>
      <c r="D13" s="120">
        <v>-448719</v>
      </c>
      <c r="F13" s="106"/>
      <c r="G13" s="106"/>
      <c r="H13" s="106"/>
      <c r="I13" s="106"/>
    </row>
    <row r="14" spans="2:10" ht="21" customHeight="1">
      <c r="B14" s="259" t="s">
        <v>765</v>
      </c>
      <c r="C14" s="119">
        <v>-150143</v>
      </c>
      <c r="D14" s="120">
        <v>-31751</v>
      </c>
      <c r="F14" s="106"/>
      <c r="G14" s="106"/>
      <c r="H14" s="106"/>
      <c r="I14" s="106"/>
    </row>
    <row r="15" spans="2:10" ht="21" customHeight="1">
      <c r="B15" s="260" t="s">
        <v>792</v>
      </c>
      <c r="C15" s="205">
        <v>36522</v>
      </c>
      <c r="D15" s="206">
        <v>2080937</v>
      </c>
      <c r="E15" s="106"/>
      <c r="F15" s="106"/>
      <c r="G15" s="106"/>
      <c r="H15" s="106"/>
      <c r="I15" s="106"/>
      <c r="J15" s="106"/>
    </row>
    <row r="16" spans="2:10" ht="21" customHeight="1" thickBot="1">
      <c r="B16" s="1116" t="s">
        <v>2</v>
      </c>
      <c r="C16" s="348">
        <v>2664747</v>
      </c>
      <c r="D16" s="349">
        <v>2628225</v>
      </c>
      <c r="E16" s="114"/>
      <c r="G16" s="106"/>
      <c r="H16" s="106"/>
      <c r="I16" s="106"/>
    </row>
    <row r="17" spans="3:10">
      <c r="G17" s="106"/>
      <c r="H17" s="106"/>
      <c r="I17" s="106"/>
    </row>
    <row r="18" spans="3:10">
      <c r="C18" s="114"/>
      <c r="D18" s="114"/>
      <c r="G18" s="106"/>
      <c r="H18" s="106"/>
      <c r="I18" s="106"/>
    </row>
    <row r="19" spans="3:10">
      <c r="G19" s="106"/>
      <c r="I19" s="106"/>
    </row>
    <row r="20" spans="3:10">
      <c r="H20" s="106"/>
    </row>
    <row r="21" spans="3:10">
      <c r="G21" s="106"/>
      <c r="I21" s="106"/>
      <c r="J21" s="106"/>
    </row>
    <row r="25" spans="3:10">
      <c r="F25" s="106"/>
      <c r="G25" s="106"/>
      <c r="H25" s="106"/>
      <c r="I25" s="106"/>
      <c r="J25" s="106"/>
    </row>
    <row r="27" spans="3:10">
      <c r="D27" s="106"/>
    </row>
    <row r="28" spans="3:10">
      <c r="D28" s="106"/>
    </row>
    <row r="29" spans="3:10">
      <c r="D29" s="106"/>
    </row>
  </sheetData>
  <mergeCells count="2">
    <mergeCell ref="B2:B3"/>
    <mergeCell ref="B9:B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E96"/>
  <sheetViews>
    <sheetView showGridLines="0" topLeftCell="A25" zoomScaleNormal="100" workbookViewId="0">
      <selection activeCell="G71" sqref="G71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537" bestFit="1" customWidth="1"/>
    <col min="4" max="4" width="13" style="537" customWidth="1"/>
    <col min="5" max="5" width="13.5703125" style="3" bestFit="1" customWidth="1"/>
    <col min="6" max="16384" width="11.42578125" style="3"/>
  </cols>
  <sheetData>
    <row r="1" spans="2:5" ht="11.25" thickBot="1">
      <c r="B1" s="17"/>
    </row>
    <row r="2" spans="2:5" ht="12" customHeight="1">
      <c r="B2" s="1255" t="s">
        <v>367</v>
      </c>
      <c r="C2" s="1257" t="s">
        <v>293</v>
      </c>
      <c r="D2" s="320">
        <v>42916</v>
      </c>
      <c r="E2" s="321">
        <v>42551</v>
      </c>
    </row>
    <row r="3" spans="2:5" ht="12" customHeight="1">
      <c r="B3" s="1256"/>
      <c r="C3" s="1258"/>
      <c r="D3" s="587" t="s">
        <v>294</v>
      </c>
      <c r="E3" s="588" t="s">
        <v>294</v>
      </c>
    </row>
    <row r="4" spans="2:5" s="538" customFormat="1" ht="21" customHeight="1">
      <c r="B4" s="1043" t="s">
        <v>368</v>
      </c>
      <c r="C4" s="528"/>
      <c r="D4" s="529">
        <v>319722649</v>
      </c>
      <c r="E4" s="536">
        <v>311016858</v>
      </c>
    </row>
    <row r="5" spans="2:5" s="538" customFormat="1" ht="21" customHeight="1">
      <c r="B5" s="1044" t="s">
        <v>369</v>
      </c>
      <c r="C5" s="282"/>
      <c r="D5" s="43">
        <v>318465790</v>
      </c>
      <c r="E5" s="284">
        <v>309241934</v>
      </c>
    </row>
    <row r="6" spans="2:5" s="538" customFormat="1" ht="21" hidden="1" customHeight="1">
      <c r="B6" s="283" t="s">
        <v>163</v>
      </c>
      <c r="C6" s="282"/>
      <c r="D6" s="43"/>
      <c r="E6" s="284"/>
    </row>
    <row r="7" spans="2:5" s="538" customFormat="1" ht="21" hidden="1" customHeight="1">
      <c r="B7" s="283" t="s">
        <v>164</v>
      </c>
      <c r="C7" s="282"/>
      <c r="D7" s="43"/>
      <c r="E7" s="284"/>
    </row>
    <row r="8" spans="2:5" s="538" customFormat="1" ht="21" customHeight="1">
      <c r="B8" s="1046" t="s">
        <v>375</v>
      </c>
      <c r="C8" s="282"/>
      <c r="D8" s="43">
        <v>778420</v>
      </c>
      <c r="E8" s="284">
        <v>277227</v>
      </c>
    </row>
    <row r="9" spans="2:5" s="538" customFormat="1" ht="21" hidden="1" customHeight="1">
      <c r="B9" s="283" t="s">
        <v>165</v>
      </c>
      <c r="C9" s="282"/>
      <c r="D9" s="43"/>
      <c r="E9" s="284"/>
    </row>
    <row r="10" spans="2:5" s="538" customFormat="1" ht="21" customHeight="1">
      <c r="B10" s="1044" t="s">
        <v>370</v>
      </c>
      <c r="C10" s="282"/>
      <c r="D10" s="43">
        <v>478439</v>
      </c>
      <c r="E10" s="284">
        <v>1497697</v>
      </c>
    </row>
    <row r="11" spans="2:5" s="538" customFormat="1" ht="21" customHeight="1">
      <c r="B11" s="1043" t="s">
        <v>372</v>
      </c>
      <c r="C11" s="528"/>
      <c r="D11" s="529">
        <v>-161681900</v>
      </c>
      <c r="E11" s="536">
        <v>-145009221</v>
      </c>
    </row>
    <row r="12" spans="2:5" s="538" customFormat="1" ht="21" customHeight="1">
      <c r="B12" s="1044" t="s">
        <v>373</v>
      </c>
      <c r="C12" s="282"/>
      <c r="D12" s="43">
        <v>-94250178</v>
      </c>
      <c r="E12" s="284">
        <v>-87550075</v>
      </c>
    </row>
    <row r="13" spans="2:5" s="538" customFormat="1" ht="21" hidden="1" customHeight="1">
      <c r="B13" s="283" t="s">
        <v>166</v>
      </c>
      <c r="C13" s="282"/>
      <c r="D13" s="43"/>
      <c r="E13" s="284"/>
    </row>
    <row r="14" spans="2:5" s="538" customFormat="1" ht="21" customHeight="1">
      <c r="B14" s="1044" t="s">
        <v>374</v>
      </c>
      <c r="C14" s="285"/>
      <c r="D14" s="43">
        <v>-30550481</v>
      </c>
      <c r="E14" s="284">
        <v>-28359536</v>
      </c>
    </row>
    <row r="15" spans="2:5" s="538" customFormat="1" ht="21" customHeight="1">
      <c r="B15" s="1044" t="s">
        <v>371</v>
      </c>
      <c r="C15" s="282"/>
      <c r="D15" s="43">
        <v>-3397390</v>
      </c>
      <c r="E15" s="284">
        <v>-639459</v>
      </c>
    </row>
    <row r="16" spans="2:5" s="538" customFormat="1" ht="21" hidden="1" customHeight="1">
      <c r="B16" s="283" t="s">
        <v>167</v>
      </c>
      <c r="C16" s="282"/>
      <c r="D16" s="43"/>
      <c r="E16" s="284"/>
    </row>
    <row r="17" spans="2:5" s="538" customFormat="1" ht="21" customHeight="1">
      <c r="B17" s="1044" t="s">
        <v>376</v>
      </c>
      <c r="C17" s="282"/>
      <c r="D17" s="43">
        <v>-33483851</v>
      </c>
      <c r="E17" s="284">
        <v>-28460151</v>
      </c>
    </row>
    <row r="18" spans="2:5" s="538" customFormat="1" ht="21" customHeight="1">
      <c r="B18" s="1043" t="s">
        <v>377</v>
      </c>
      <c r="C18" s="528"/>
      <c r="D18" s="529">
        <v>-40075797</v>
      </c>
      <c r="E18" s="536">
        <v>-31881504</v>
      </c>
    </row>
    <row r="19" spans="2:5" s="538" customFormat="1" ht="21" hidden="1" customHeight="1">
      <c r="B19" s="283" t="s">
        <v>26</v>
      </c>
      <c r="C19" s="282"/>
      <c r="D19" s="43">
        <v>0</v>
      </c>
      <c r="E19" s="284">
        <v>0</v>
      </c>
    </row>
    <row r="20" spans="2:5" s="538" customFormat="1" ht="21" hidden="1" customHeight="1">
      <c r="B20" s="283" t="s">
        <v>27</v>
      </c>
      <c r="C20" s="282"/>
      <c r="D20" s="43">
        <v>0</v>
      </c>
      <c r="E20" s="284">
        <v>0</v>
      </c>
    </row>
    <row r="21" spans="2:5" s="538" customFormat="1" ht="21" customHeight="1">
      <c r="B21" s="1044" t="s">
        <v>378</v>
      </c>
      <c r="C21" s="282"/>
      <c r="D21" s="43">
        <v>-9932530</v>
      </c>
      <c r="E21" s="284">
        <v>-8432362</v>
      </c>
    </row>
    <row r="22" spans="2:5" s="538" customFormat="1" ht="21" customHeight="1">
      <c r="B22" s="1044" t="s">
        <v>379</v>
      </c>
      <c r="C22" s="282"/>
      <c r="D22" s="43">
        <v>567164</v>
      </c>
      <c r="E22" s="284">
        <v>1165936</v>
      </c>
    </row>
    <row r="23" spans="2:5" s="538" customFormat="1" ht="21" customHeight="1">
      <c r="B23" s="1044" t="s">
        <v>380</v>
      </c>
      <c r="C23" s="282"/>
      <c r="D23" s="43">
        <v>-29677997</v>
      </c>
      <c r="E23" s="284">
        <v>-23238797</v>
      </c>
    </row>
    <row r="24" spans="2:5" s="538" customFormat="1" ht="21" customHeight="1">
      <c r="B24" s="1044" t="s">
        <v>381</v>
      </c>
      <c r="C24" s="282"/>
      <c r="D24" s="43">
        <v>-1032434</v>
      </c>
      <c r="E24" s="284">
        <v>-1376281</v>
      </c>
    </row>
    <row r="25" spans="2:5" s="538" customFormat="1" ht="21" customHeight="1">
      <c r="B25" s="1043" t="s">
        <v>377</v>
      </c>
      <c r="C25" s="528"/>
      <c r="D25" s="529">
        <v>117964952</v>
      </c>
      <c r="E25" s="536">
        <v>134126133</v>
      </c>
    </row>
    <row r="26" spans="2:5" s="538" customFormat="1" ht="21" hidden="1" customHeight="1">
      <c r="B26" s="283" t="s">
        <v>168</v>
      </c>
      <c r="C26" s="282"/>
      <c r="D26" s="43">
        <v>0</v>
      </c>
      <c r="E26" s="284">
        <v>0</v>
      </c>
    </row>
    <row r="27" spans="2:5" s="538" customFormat="1" ht="21" hidden="1" customHeight="1">
      <c r="B27" s="283" t="s">
        <v>169</v>
      </c>
      <c r="C27" s="282"/>
      <c r="D27" s="43">
        <v>0</v>
      </c>
      <c r="E27" s="284">
        <v>0</v>
      </c>
    </row>
    <row r="28" spans="2:5" s="538" customFormat="1" ht="21" hidden="1" customHeight="1">
      <c r="B28" s="283" t="s">
        <v>170</v>
      </c>
      <c r="C28" s="282"/>
      <c r="D28" s="43">
        <v>0</v>
      </c>
      <c r="E28" s="284">
        <v>0</v>
      </c>
    </row>
    <row r="29" spans="2:5" s="538" customFormat="1" ht="21" hidden="1" customHeight="1">
      <c r="B29" s="283" t="s">
        <v>171</v>
      </c>
      <c r="C29" s="282"/>
      <c r="D29" s="43">
        <v>0</v>
      </c>
      <c r="E29" s="284">
        <v>0</v>
      </c>
    </row>
    <row r="30" spans="2:5" s="538" customFormat="1" ht="21" hidden="1" customHeight="1">
      <c r="B30" s="283" t="s">
        <v>172</v>
      </c>
      <c r="C30" s="282"/>
      <c r="D30" s="43">
        <v>0</v>
      </c>
      <c r="E30" s="284">
        <v>0</v>
      </c>
    </row>
    <row r="31" spans="2:5" s="538" customFormat="1" ht="21" hidden="1" customHeight="1">
      <c r="B31" s="283" t="s">
        <v>173</v>
      </c>
      <c r="C31" s="282"/>
      <c r="D31" s="43"/>
      <c r="E31" s="284"/>
    </row>
    <row r="32" spans="2:5" s="538" customFormat="1" ht="21" hidden="1" customHeight="1">
      <c r="B32" s="283" t="s">
        <v>174</v>
      </c>
      <c r="C32" s="282"/>
      <c r="D32" s="43"/>
      <c r="E32" s="284"/>
    </row>
    <row r="33" spans="2:5" s="538" customFormat="1" ht="21" hidden="1" customHeight="1">
      <c r="B33" s="283" t="s">
        <v>87</v>
      </c>
      <c r="C33" s="282"/>
      <c r="D33" s="43"/>
      <c r="E33" s="284"/>
    </row>
    <row r="34" spans="2:5" s="538" customFormat="1" ht="21" customHeight="1">
      <c r="B34" s="1044" t="s">
        <v>382</v>
      </c>
      <c r="C34" s="282"/>
      <c r="D34" s="43">
        <v>214333</v>
      </c>
      <c r="E34" s="284">
        <v>254248</v>
      </c>
    </row>
    <row r="35" spans="2:5" s="538" customFormat="1" ht="21" customHeight="1">
      <c r="B35" s="1044" t="s">
        <v>383</v>
      </c>
      <c r="C35" s="282"/>
      <c r="D35" s="43">
        <v>-44130476</v>
      </c>
      <c r="E35" s="284">
        <v>-59722056</v>
      </c>
    </row>
    <row r="36" spans="2:5" s="538" customFormat="1" ht="21" hidden="1" customHeight="1">
      <c r="B36" s="283" t="s">
        <v>175</v>
      </c>
      <c r="C36" s="282"/>
      <c r="D36" s="43"/>
      <c r="E36" s="284"/>
    </row>
    <row r="37" spans="2:5" s="538" customFormat="1" ht="21" customHeight="1">
      <c r="B37" s="1044" t="s">
        <v>384</v>
      </c>
      <c r="C37" s="282"/>
      <c r="D37" s="43">
        <v>-439228</v>
      </c>
      <c r="E37" s="284">
        <v>-571557</v>
      </c>
    </row>
    <row r="38" spans="2:5" s="538" customFormat="1" ht="21" hidden="1" customHeight="1">
      <c r="B38" s="283" t="s">
        <v>176</v>
      </c>
      <c r="C38" s="282"/>
      <c r="D38" s="43"/>
      <c r="E38" s="284"/>
    </row>
    <row r="39" spans="2:5" s="538" customFormat="1" ht="21" hidden="1" customHeight="1">
      <c r="B39" s="283" t="s">
        <v>177</v>
      </c>
      <c r="C39" s="282"/>
      <c r="D39" s="43"/>
      <c r="E39" s="284"/>
    </row>
    <row r="40" spans="2:5" s="538" customFormat="1" ht="21" hidden="1" customHeight="1">
      <c r="B40" s="283" t="s">
        <v>178</v>
      </c>
      <c r="C40" s="282"/>
      <c r="D40" s="43"/>
      <c r="E40" s="284"/>
    </row>
    <row r="41" spans="2:5" s="538" customFormat="1" ht="21" hidden="1" customHeight="1">
      <c r="B41" s="283" t="s">
        <v>179</v>
      </c>
      <c r="C41" s="282"/>
      <c r="D41" s="43"/>
      <c r="E41" s="284"/>
    </row>
    <row r="42" spans="2:5" s="538" customFormat="1" ht="21" hidden="1" customHeight="1">
      <c r="B42" s="283" t="s">
        <v>180</v>
      </c>
      <c r="C42" s="282"/>
      <c r="D42" s="43"/>
      <c r="E42" s="284"/>
    </row>
    <row r="43" spans="2:5" s="538" customFormat="1" ht="21" hidden="1" customHeight="1">
      <c r="B43" s="283" t="s">
        <v>181</v>
      </c>
      <c r="C43" s="282"/>
      <c r="D43" s="43"/>
      <c r="E43" s="284"/>
    </row>
    <row r="44" spans="2:5" s="538" customFormat="1" ht="21" hidden="1" customHeight="1">
      <c r="B44" s="283" t="s">
        <v>182</v>
      </c>
      <c r="C44" s="282"/>
      <c r="D44" s="43"/>
      <c r="E44" s="284"/>
    </row>
    <row r="45" spans="2:5" s="538" customFormat="1" ht="21" hidden="1" customHeight="1">
      <c r="B45" s="283" t="s">
        <v>183</v>
      </c>
      <c r="C45" s="282"/>
      <c r="D45" s="43"/>
      <c r="E45" s="284"/>
    </row>
    <row r="46" spans="2:5" s="538" customFormat="1" ht="21" hidden="1" customHeight="1">
      <c r="B46" s="283" t="s">
        <v>28</v>
      </c>
      <c r="C46" s="282"/>
      <c r="D46" s="43"/>
      <c r="E46" s="284"/>
    </row>
    <row r="47" spans="2:5" s="538" customFormat="1" ht="21" hidden="1" customHeight="1">
      <c r="B47" s="283" t="s">
        <v>27</v>
      </c>
      <c r="C47" s="282"/>
      <c r="D47" s="43"/>
      <c r="E47" s="284"/>
    </row>
    <row r="48" spans="2:5" s="538" customFormat="1" ht="21" customHeight="1">
      <c r="B48" s="283" t="s">
        <v>379</v>
      </c>
      <c r="C48" s="282"/>
      <c r="D48" s="43">
        <v>157919</v>
      </c>
      <c r="E48" s="284">
        <v>152781</v>
      </c>
    </row>
    <row r="49" spans="2:5" s="538" customFormat="1" ht="21" hidden="1" customHeight="1">
      <c r="B49" s="283" t="s">
        <v>184</v>
      </c>
      <c r="C49" s="282"/>
      <c r="D49" s="43"/>
      <c r="E49" s="284"/>
    </row>
    <row r="50" spans="2:5" s="538" customFormat="1" ht="21" hidden="1" customHeight="1">
      <c r="B50" s="283" t="s">
        <v>185</v>
      </c>
      <c r="C50" s="282"/>
      <c r="D50" s="43"/>
      <c r="E50" s="284"/>
    </row>
    <row r="51" spans="2:5" s="538" customFormat="1" ht="21" customHeight="1">
      <c r="B51" s="1044" t="s">
        <v>381</v>
      </c>
      <c r="C51" s="282"/>
      <c r="D51" s="43">
        <v>-1207503</v>
      </c>
      <c r="E51" s="284">
        <v>-2208267</v>
      </c>
    </row>
    <row r="52" spans="2:5" s="538" customFormat="1" ht="21" customHeight="1">
      <c r="B52" s="1043" t="s">
        <v>385</v>
      </c>
      <c r="C52" s="528"/>
      <c r="D52" s="529">
        <v>-45404955</v>
      </c>
      <c r="E52" s="536">
        <v>-62094851</v>
      </c>
    </row>
    <row r="53" spans="2:5" s="538" customFormat="1" ht="21" hidden="1" customHeight="1">
      <c r="B53" s="283" t="s">
        <v>186</v>
      </c>
      <c r="C53" s="282"/>
      <c r="D53" s="43">
        <v>0</v>
      </c>
      <c r="E53" s="284"/>
    </row>
    <row r="54" spans="2:5" s="538" customFormat="1" ht="21" hidden="1" customHeight="1">
      <c r="B54" s="283" t="s">
        <v>187</v>
      </c>
      <c r="C54" s="282"/>
      <c r="D54" s="43">
        <v>0</v>
      </c>
      <c r="E54" s="284"/>
    </row>
    <row r="55" spans="2:5" s="538" customFormat="1" ht="21" hidden="1" customHeight="1">
      <c r="B55" s="283" t="s">
        <v>188</v>
      </c>
      <c r="C55" s="282"/>
      <c r="D55" s="43">
        <v>0</v>
      </c>
      <c r="E55" s="284">
        <v>0</v>
      </c>
    </row>
    <row r="56" spans="2:5" s="538" customFormat="1" ht="21" hidden="1" customHeight="1">
      <c r="B56" s="283" t="s">
        <v>189</v>
      </c>
      <c r="C56" s="282"/>
      <c r="D56" s="43">
        <v>0</v>
      </c>
      <c r="E56" s="284">
        <v>0</v>
      </c>
    </row>
    <row r="57" spans="2:5" s="538" customFormat="1" ht="21" hidden="1" customHeight="1">
      <c r="B57" s="283" t="s">
        <v>190</v>
      </c>
      <c r="C57" s="282"/>
      <c r="D57" s="43">
        <v>0</v>
      </c>
      <c r="E57" s="284">
        <v>0</v>
      </c>
    </row>
    <row r="58" spans="2:5" s="538" customFormat="1" ht="21" hidden="1" customHeight="1">
      <c r="B58" s="283" t="s">
        <v>191</v>
      </c>
      <c r="C58" s="282"/>
      <c r="D58" s="43">
        <v>0</v>
      </c>
      <c r="E58" s="284">
        <v>0</v>
      </c>
    </row>
    <row r="59" spans="2:5" s="538" customFormat="1" ht="21" customHeight="1">
      <c r="B59" s="1044" t="s">
        <v>386</v>
      </c>
      <c r="C59" s="282"/>
      <c r="D59" s="43">
        <v>19927194</v>
      </c>
      <c r="E59" s="284">
        <v>93302165</v>
      </c>
    </row>
    <row r="60" spans="2:5" s="538" customFormat="1" ht="21" customHeight="1">
      <c r="B60" s="1044" t="s">
        <v>387</v>
      </c>
      <c r="C60" s="282"/>
      <c r="D60" s="43">
        <v>27855646</v>
      </c>
      <c r="E60" s="284">
        <v>2991643</v>
      </c>
    </row>
    <row r="61" spans="2:5" s="538" customFormat="1" ht="21" customHeight="1">
      <c r="B61" s="1043" t="s">
        <v>388</v>
      </c>
      <c r="C61" s="528"/>
      <c r="D61" s="529">
        <v>47782840</v>
      </c>
      <c r="E61" s="536">
        <v>96293808</v>
      </c>
    </row>
    <row r="62" spans="2:5" s="538" customFormat="1" ht="21" hidden="1" customHeight="1">
      <c r="B62" s="283" t="s">
        <v>192</v>
      </c>
      <c r="C62" s="282"/>
      <c r="D62" s="43">
        <v>0</v>
      </c>
      <c r="E62" s="284">
        <v>0</v>
      </c>
    </row>
    <row r="63" spans="2:5" s="538" customFormat="1" ht="21" customHeight="1">
      <c r="B63" s="1044" t="s">
        <v>389</v>
      </c>
      <c r="C63" s="282"/>
      <c r="D63" s="43">
        <v>-38860038</v>
      </c>
      <c r="E63" s="284">
        <v>-49107357</v>
      </c>
    </row>
    <row r="64" spans="2:5" s="538" customFormat="1" ht="21" hidden="1" customHeight="1">
      <c r="B64" s="283" t="s">
        <v>193</v>
      </c>
      <c r="C64" s="282"/>
      <c r="D64" s="43"/>
      <c r="E64" s="284"/>
    </row>
    <row r="65" spans="2:5" s="538" customFormat="1" ht="21" hidden="1" customHeight="1">
      <c r="B65" s="283" t="s">
        <v>194</v>
      </c>
      <c r="C65" s="282"/>
      <c r="D65" s="43"/>
      <c r="E65" s="284"/>
    </row>
    <row r="66" spans="2:5" s="538" customFormat="1" ht="21" hidden="1" customHeight="1">
      <c r="B66" s="283" t="s">
        <v>178</v>
      </c>
      <c r="C66" s="282"/>
      <c r="D66" s="43"/>
      <c r="E66" s="284"/>
    </row>
    <row r="67" spans="2:5" s="538" customFormat="1" ht="21" customHeight="1">
      <c r="B67" s="283" t="s">
        <v>390</v>
      </c>
      <c r="C67" s="282"/>
      <c r="D67" s="43">
        <v>-141450503</v>
      </c>
      <c r="E67" s="284">
        <v>-134585885</v>
      </c>
    </row>
    <row r="68" spans="2:5" s="538" customFormat="1" ht="21" hidden="1" customHeight="1">
      <c r="B68" s="283" t="s">
        <v>28</v>
      </c>
      <c r="C68" s="282"/>
      <c r="D68" s="43"/>
      <c r="E68" s="284"/>
    </row>
    <row r="69" spans="2:5" s="538" customFormat="1" ht="21" hidden="1" customHeight="1">
      <c r="B69" s="283" t="s">
        <v>184</v>
      </c>
      <c r="C69" s="282"/>
      <c r="D69" s="43"/>
      <c r="E69" s="284"/>
    </row>
    <row r="70" spans="2:5" s="538" customFormat="1" ht="21" hidden="1" customHeight="1">
      <c r="B70" s="283" t="s">
        <v>44</v>
      </c>
      <c r="C70" s="282"/>
      <c r="D70" s="43"/>
      <c r="E70" s="284"/>
    </row>
    <row r="71" spans="2:5" s="538" customFormat="1" ht="21" customHeight="1">
      <c r="B71" s="1043" t="s">
        <v>391</v>
      </c>
      <c r="C71" s="530"/>
      <c r="D71" s="531">
        <v>-132527701</v>
      </c>
      <c r="E71" s="532">
        <v>-87399434</v>
      </c>
    </row>
    <row r="72" spans="2:5" s="538" customFormat="1" ht="21" hidden="1" customHeight="1">
      <c r="B72" s="527" t="s">
        <v>140</v>
      </c>
      <c r="C72" s="530"/>
      <c r="D72" s="531">
        <v>-59967704</v>
      </c>
      <c r="E72" s="532">
        <v>-15368152</v>
      </c>
    </row>
    <row r="73" spans="2:5" s="538" customFormat="1" ht="21" hidden="1" customHeight="1">
      <c r="B73" s="541" t="s">
        <v>195</v>
      </c>
      <c r="C73" s="528"/>
      <c r="D73" s="542">
        <v>0</v>
      </c>
      <c r="E73" s="543">
        <v>0</v>
      </c>
    </row>
    <row r="74" spans="2:5" s="538" customFormat="1" ht="21" hidden="1" customHeight="1">
      <c r="B74" s="544" t="s">
        <v>195</v>
      </c>
      <c r="C74" s="528"/>
      <c r="D74" s="542">
        <v>0</v>
      </c>
      <c r="E74" s="543">
        <v>0</v>
      </c>
    </row>
    <row r="75" spans="2:5" s="538" customFormat="1" ht="21" customHeight="1">
      <c r="B75" s="1043" t="s">
        <v>392</v>
      </c>
      <c r="C75" s="530"/>
      <c r="D75" s="531">
        <v>-59967704</v>
      </c>
      <c r="E75" s="532">
        <v>-15368152</v>
      </c>
    </row>
    <row r="76" spans="2:5" s="538" customFormat="1" ht="21" customHeight="1">
      <c r="B76" s="1044" t="s">
        <v>393</v>
      </c>
      <c r="C76" s="282"/>
      <c r="D76" s="43">
        <v>64876443</v>
      </c>
      <c r="E76" s="284">
        <v>32953529</v>
      </c>
    </row>
    <row r="77" spans="2:5" s="538" customFormat="1" ht="21" customHeight="1" thickBot="1">
      <c r="B77" s="1047" t="s">
        <v>394</v>
      </c>
      <c r="C77" s="533">
        <v>7</v>
      </c>
      <c r="D77" s="534">
        <v>4908739</v>
      </c>
      <c r="E77" s="535">
        <v>17585377</v>
      </c>
    </row>
    <row r="78" spans="2:5">
      <c r="D78" s="539"/>
      <c r="E78" s="539"/>
    </row>
    <row r="79" spans="2:5">
      <c r="D79" s="545"/>
      <c r="E79" s="545"/>
    </row>
    <row r="80" spans="2:5">
      <c r="D80" s="540"/>
      <c r="E80" s="4"/>
    </row>
    <row r="82" spans="3:5">
      <c r="C82" s="3"/>
      <c r="D82" s="3"/>
      <c r="E82" s="4"/>
    </row>
    <row r="87" spans="3:5">
      <c r="D87" s="770"/>
    </row>
    <row r="88" spans="3:5">
      <c r="D88" s="770"/>
    </row>
    <row r="90" spans="3:5">
      <c r="D90" s="770"/>
    </row>
    <row r="94" spans="3:5">
      <c r="D94" s="770"/>
    </row>
    <row r="95" spans="3:5">
      <c r="D95" s="770"/>
    </row>
    <row r="96" spans="3:5">
      <c r="D96" s="770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pageSetUpPr fitToPage="1"/>
  </sheetPr>
  <dimension ref="A1:W95"/>
  <sheetViews>
    <sheetView showGridLines="0" topLeftCell="C6" zoomScaleNormal="100" workbookViewId="0">
      <selection activeCell="M22" sqref="M22"/>
    </sheetView>
  </sheetViews>
  <sheetFormatPr baseColWidth="10" defaultRowHeight="10.5"/>
  <cols>
    <col min="1" max="1" width="8.5703125" style="275" customWidth="1"/>
    <col min="2" max="2" width="43" style="275" customWidth="1"/>
    <col min="3" max="3" width="17.140625" style="275" customWidth="1"/>
    <col min="4" max="4" width="13.42578125" style="664" customWidth="1"/>
    <col min="5" max="7" width="13.7109375" style="275" customWidth="1"/>
    <col min="8" max="8" width="10" style="275" customWidth="1"/>
    <col min="9" max="9" width="46.28515625" style="275" bestFit="1" customWidth="1"/>
    <col min="10" max="11" width="13.7109375" style="275" customWidth="1"/>
    <col min="12" max="13" width="11.42578125" style="275"/>
    <col min="14" max="14" width="19.28515625" style="275" customWidth="1"/>
    <col min="15" max="15" width="25.140625" style="275" customWidth="1"/>
    <col min="16" max="16" width="12.28515625" style="275" customWidth="1"/>
    <col min="17" max="17" width="12.140625" style="275" bestFit="1" customWidth="1"/>
    <col min="18" max="18" width="11.42578125" style="275" customWidth="1"/>
    <col min="19" max="19" width="12.85546875" style="275" customWidth="1"/>
    <col min="20" max="16384" width="11.42578125" style="275"/>
  </cols>
  <sheetData>
    <row r="1" spans="1:23" ht="15.75" thickBot="1">
      <c r="A1" s="5"/>
      <c r="B1" s="5"/>
      <c r="C1" s="5"/>
      <c r="D1" s="111"/>
      <c r="E1" s="5"/>
      <c r="K1" s="664"/>
      <c r="O1"/>
      <c r="P1"/>
      <c r="Q1" s="1431" t="s">
        <v>971</v>
      </c>
      <c r="R1" s="1432"/>
      <c r="S1" s="1433"/>
      <c r="T1" s="1434" t="s">
        <v>972</v>
      </c>
      <c r="U1" s="1435"/>
      <c r="V1"/>
      <c r="W1"/>
    </row>
    <row r="2" spans="1:23" ht="19.5" customHeight="1">
      <c r="B2" s="1441" t="s">
        <v>793</v>
      </c>
      <c r="C2" s="1443" t="s">
        <v>794</v>
      </c>
      <c r="D2" s="1445" t="s">
        <v>795</v>
      </c>
      <c r="E2" s="330">
        <v>42916</v>
      </c>
      <c r="F2" s="331">
        <v>42735</v>
      </c>
      <c r="G2" s="1020"/>
      <c r="I2" s="1447" t="s">
        <v>798</v>
      </c>
      <c r="J2" s="330">
        <v>42916</v>
      </c>
      <c r="K2" s="1436" t="s">
        <v>602</v>
      </c>
      <c r="M2" s="665"/>
      <c r="O2"/>
      <c r="P2"/>
      <c r="Q2" s="1217">
        <v>40178</v>
      </c>
      <c r="R2" s="1218" t="str">
        <f>+E3</f>
        <v>Th$</v>
      </c>
      <c r="S2" s="1219" t="s">
        <v>973</v>
      </c>
      <c r="T2" s="1220" t="s">
        <v>837</v>
      </c>
      <c r="U2" s="1221" t="s">
        <v>974</v>
      </c>
      <c r="V2"/>
      <c r="W2"/>
    </row>
    <row r="3" spans="1:23" ht="12.75" customHeight="1" thickBot="1">
      <c r="B3" s="1442"/>
      <c r="C3" s="1444"/>
      <c r="D3" s="1446"/>
      <c r="E3" s="467" t="s">
        <v>294</v>
      </c>
      <c r="F3" s="468" t="s">
        <v>294</v>
      </c>
      <c r="G3" s="1020"/>
      <c r="I3" s="1448"/>
      <c r="J3" s="467" t="s">
        <v>294</v>
      </c>
      <c r="K3" s="1437"/>
      <c r="M3" s="668"/>
      <c r="O3"/>
      <c r="P3"/>
      <c r="Q3" s="1222">
        <v>90.28</v>
      </c>
      <c r="R3" s="1223">
        <v>115.18</v>
      </c>
      <c r="S3" s="1224">
        <v>0.27579999999999999</v>
      </c>
      <c r="T3" s="1225">
        <v>1.5</v>
      </c>
      <c r="U3" s="1226">
        <v>1.91</v>
      </c>
      <c r="V3"/>
      <c r="W3"/>
    </row>
    <row r="4" spans="1:23" ht="12" customHeight="1">
      <c r="B4" s="108" t="s">
        <v>243</v>
      </c>
      <c r="C4" s="112" t="s">
        <v>9</v>
      </c>
      <c r="D4" s="663" t="s">
        <v>796</v>
      </c>
      <c r="E4" s="731">
        <v>7597653</v>
      </c>
      <c r="F4" s="732">
        <v>7507300</v>
      </c>
      <c r="G4" s="997"/>
      <c r="I4" s="108" t="s">
        <v>78</v>
      </c>
      <c r="J4" s="109">
        <v>13835024</v>
      </c>
      <c r="K4" s="110">
        <v>43311</v>
      </c>
      <c r="L4" s="286"/>
      <c r="M4" s="652"/>
      <c r="N4" s="1205" t="s">
        <v>965</v>
      </c>
      <c r="O4" s="1206">
        <v>152963177</v>
      </c>
      <c r="P4"/>
      <c r="Q4"/>
      <c r="R4"/>
      <c r="S4"/>
      <c r="T4"/>
      <c r="U4"/>
      <c r="V4"/>
      <c r="W4"/>
    </row>
    <row r="5" spans="1:23" ht="13.5" customHeight="1">
      <c r="B5" s="108" t="s">
        <v>208</v>
      </c>
      <c r="C5" s="112" t="s">
        <v>9</v>
      </c>
      <c r="D5" s="663" t="s">
        <v>796</v>
      </c>
      <c r="E5" s="731">
        <v>6604569</v>
      </c>
      <c r="F5" s="732">
        <v>6457521</v>
      </c>
      <c r="G5" s="997"/>
      <c r="I5" s="108" t="s">
        <v>78</v>
      </c>
      <c r="J5" s="109">
        <v>5179684</v>
      </c>
      <c r="K5" s="110">
        <v>43100</v>
      </c>
      <c r="L5" s="286"/>
      <c r="M5" s="693"/>
      <c r="N5" s="1207" t="s">
        <v>966</v>
      </c>
      <c r="O5" s="1208">
        <v>889828023</v>
      </c>
      <c r="P5"/>
      <c r="Q5"/>
      <c r="R5"/>
      <c r="S5"/>
      <c r="T5"/>
      <c r="U5"/>
      <c r="V5"/>
      <c r="W5"/>
    </row>
    <row r="6" spans="1:23" ht="14.1" customHeight="1">
      <c r="B6" s="108" t="s">
        <v>207</v>
      </c>
      <c r="C6" s="112" t="s">
        <v>9</v>
      </c>
      <c r="D6" s="663" t="s">
        <v>796</v>
      </c>
      <c r="E6" s="731">
        <v>5485284</v>
      </c>
      <c r="F6" s="732">
        <v>6066080</v>
      </c>
      <c r="G6" s="997"/>
      <c r="H6" s="286"/>
      <c r="I6" s="108" t="s">
        <v>246</v>
      </c>
      <c r="J6" s="109">
        <v>1796458</v>
      </c>
      <c r="K6" s="110">
        <v>43447</v>
      </c>
      <c r="L6" s="286"/>
      <c r="M6" s="693"/>
      <c r="N6" s="1209" t="s">
        <v>967</v>
      </c>
      <c r="O6" s="1210">
        <f>O4+O5</f>
        <v>1042791200</v>
      </c>
      <c r="P6"/>
      <c r="Q6"/>
      <c r="R6"/>
      <c r="S6"/>
      <c r="T6"/>
      <c r="U6"/>
      <c r="V6"/>
      <c r="W6"/>
    </row>
    <row r="7" spans="1:23" ht="13.5" customHeight="1">
      <c r="B7" s="108" t="s">
        <v>212</v>
      </c>
      <c r="C7" s="112" t="s">
        <v>9</v>
      </c>
      <c r="D7" s="663" t="s">
        <v>796</v>
      </c>
      <c r="E7" s="731">
        <v>522592</v>
      </c>
      <c r="F7" s="732">
        <v>652933</v>
      </c>
      <c r="G7" s="997"/>
      <c r="I7" s="108" t="s">
        <v>246</v>
      </c>
      <c r="J7" s="109">
        <v>1781488</v>
      </c>
      <c r="K7" s="110">
        <v>43102</v>
      </c>
      <c r="L7" s="286"/>
      <c r="M7" s="693"/>
      <c r="N7" s="1207" t="s">
        <v>968</v>
      </c>
      <c r="O7" s="1211">
        <v>546302</v>
      </c>
      <c r="P7"/>
      <c r="Q7"/>
      <c r="R7"/>
      <c r="S7"/>
      <c r="T7"/>
      <c r="U7"/>
      <c r="V7"/>
      <c r="W7"/>
    </row>
    <row r="8" spans="1:23" ht="13.5" customHeight="1" thickBot="1">
      <c r="B8" s="108" t="s">
        <v>202</v>
      </c>
      <c r="C8" s="112" t="s">
        <v>9</v>
      </c>
      <c r="D8" s="663" t="s">
        <v>796</v>
      </c>
      <c r="E8" s="731">
        <v>446560</v>
      </c>
      <c r="F8" s="732">
        <v>441250</v>
      </c>
      <c r="G8" s="997"/>
      <c r="I8" s="108" t="s">
        <v>270</v>
      </c>
      <c r="J8" s="109">
        <v>666627</v>
      </c>
      <c r="K8" s="110">
        <v>42978</v>
      </c>
      <c r="L8" s="286"/>
      <c r="M8" s="968"/>
      <c r="N8" s="1212" t="s">
        <v>943</v>
      </c>
      <c r="O8" s="1213">
        <f>O6+O7</f>
        <v>1043337502</v>
      </c>
      <c r="P8"/>
      <c r="Q8"/>
      <c r="R8"/>
      <c r="S8"/>
      <c r="T8"/>
      <c r="U8"/>
      <c r="V8"/>
      <c r="W8"/>
    </row>
    <row r="9" spans="1:23" ht="13.5" customHeight="1" thickBot="1">
      <c r="B9" s="108" t="s">
        <v>200</v>
      </c>
      <c r="C9" s="112" t="s">
        <v>9</v>
      </c>
      <c r="D9" s="663" t="s">
        <v>796</v>
      </c>
      <c r="E9" s="731">
        <v>90021</v>
      </c>
      <c r="F9" s="732">
        <v>53592</v>
      </c>
      <c r="G9" s="997"/>
      <c r="I9" s="108" t="s">
        <v>246</v>
      </c>
      <c r="J9" s="109">
        <v>652440</v>
      </c>
      <c r="K9" s="110">
        <v>42977</v>
      </c>
      <c r="L9" s="286"/>
      <c r="M9" s="968"/>
      <c r="N9" s="1214"/>
      <c r="O9" s="1215"/>
      <c r="P9"/>
      <c r="Q9"/>
      <c r="R9"/>
      <c r="S9"/>
      <c r="T9"/>
      <c r="U9"/>
      <c r="V9"/>
      <c r="W9"/>
    </row>
    <row r="10" spans="1:23" ht="13.5" customHeight="1">
      <c r="B10" s="108" t="s">
        <v>281</v>
      </c>
      <c r="C10" s="112" t="s">
        <v>9</v>
      </c>
      <c r="D10" s="663" t="s">
        <v>796</v>
      </c>
      <c r="E10" s="731">
        <v>66663</v>
      </c>
      <c r="F10" s="732">
        <v>0</v>
      </c>
      <c r="G10" s="997"/>
      <c r="I10" s="108" t="s">
        <v>290</v>
      </c>
      <c r="J10" s="109">
        <v>494317</v>
      </c>
      <c r="K10" s="110">
        <v>43129</v>
      </c>
      <c r="L10" s="286"/>
      <c r="M10" s="968"/>
      <c r="N10" s="1205" t="s">
        <v>927</v>
      </c>
      <c r="O10" s="1208">
        <v>1712241306</v>
      </c>
      <c r="P10"/>
      <c r="Q10"/>
      <c r="R10"/>
      <c r="S10"/>
      <c r="T10"/>
      <c r="U10"/>
      <c r="V10"/>
      <c r="W10"/>
    </row>
    <row r="11" spans="1:23" ht="13.5" customHeight="1">
      <c r="B11" s="108" t="s">
        <v>282</v>
      </c>
      <c r="C11" s="112" t="s">
        <v>9</v>
      </c>
      <c r="D11" s="663" t="s">
        <v>796</v>
      </c>
      <c r="E11" s="731">
        <v>64634</v>
      </c>
      <c r="F11" s="732">
        <v>0</v>
      </c>
      <c r="G11" s="997"/>
      <c r="I11" s="108" t="s">
        <v>269</v>
      </c>
      <c r="J11" s="109">
        <v>373311</v>
      </c>
      <c r="K11" s="110">
        <v>44132</v>
      </c>
      <c r="L11" s="286"/>
      <c r="M11" s="968"/>
      <c r="N11" s="1207" t="s">
        <v>969</v>
      </c>
      <c r="O11" s="1208">
        <v>-152963177</v>
      </c>
      <c r="P11"/>
      <c r="Q11"/>
      <c r="R11"/>
      <c r="S11"/>
      <c r="T11"/>
      <c r="U11"/>
      <c r="V11"/>
      <c r="W11"/>
    </row>
    <row r="12" spans="1:23" ht="13.5" customHeight="1">
      <c r="B12" s="108" t="s">
        <v>205</v>
      </c>
      <c r="C12" s="112" t="s">
        <v>9</v>
      </c>
      <c r="D12" s="663" t="s">
        <v>796</v>
      </c>
      <c r="E12" s="731">
        <v>54877</v>
      </c>
      <c r="F12" s="732">
        <v>108448</v>
      </c>
      <c r="G12" s="997"/>
      <c r="I12" s="108" t="s">
        <v>284</v>
      </c>
      <c r="J12" s="109">
        <v>207233</v>
      </c>
      <c r="K12" s="110">
        <v>42947</v>
      </c>
      <c r="L12" s="286"/>
      <c r="M12" s="968"/>
      <c r="N12" s="1207" t="s">
        <v>966</v>
      </c>
      <c r="O12" s="1208">
        <v>-889828023</v>
      </c>
      <c r="P12"/>
      <c r="Q12"/>
      <c r="R12"/>
      <c r="S12"/>
      <c r="T12"/>
      <c r="U12"/>
      <c r="V12"/>
      <c r="W12"/>
    </row>
    <row r="13" spans="1:23" ht="13.5" customHeight="1" thickBot="1">
      <c r="B13" s="108" t="s">
        <v>204</v>
      </c>
      <c r="C13" s="112" t="s">
        <v>9</v>
      </c>
      <c r="D13" s="663" t="s">
        <v>796</v>
      </c>
      <c r="E13" s="731">
        <v>43300</v>
      </c>
      <c r="F13" s="732">
        <v>42785</v>
      </c>
      <c r="G13" s="997"/>
      <c r="I13" s="108" t="s">
        <v>251</v>
      </c>
      <c r="J13" s="109">
        <v>191401</v>
      </c>
      <c r="K13" s="110">
        <v>42947</v>
      </c>
      <c r="L13" s="286"/>
      <c r="M13" s="968"/>
      <c r="N13" s="1212" t="s">
        <v>970</v>
      </c>
      <c r="O13" s="1216">
        <f>SUM(O10:O12)</f>
        <v>669450106</v>
      </c>
      <c r="P13"/>
      <c r="Q13"/>
      <c r="R13"/>
      <c r="S13"/>
      <c r="T13"/>
      <c r="U13"/>
      <c r="V13"/>
      <c r="W13"/>
    </row>
    <row r="14" spans="1:23" ht="13.5" customHeight="1">
      <c r="B14" s="108" t="s">
        <v>203</v>
      </c>
      <c r="C14" s="112" t="s">
        <v>9</v>
      </c>
      <c r="D14" s="663" t="s">
        <v>796</v>
      </c>
      <c r="E14" s="731">
        <v>31440</v>
      </c>
      <c r="F14" s="732">
        <v>31440</v>
      </c>
      <c r="G14" s="997"/>
      <c r="I14" s="108" t="s">
        <v>272</v>
      </c>
      <c r="J14" s="109">
        <v>173323</v>
      </c>
      <c r="K14" s="110">
        <v>43029</v>
      </c>
      <c r="L14" s="286"/>
      <c r="M14" s="968"/>
      <c r="O14"/>
      <c r="P14"/>
      <c r="Q14"/>
      <c r="R14"/>
      <c r="S14"/>
      <c r="T14"/>
      <c r="U14"/>
      <c r="V14"/>
      <c r="W14"/>
    </row>
    <row r="15" spans="1:23" ht="13.5" customHeight="1">
      <c r="B15" s="108" t="s">
        <v>206</v>
      </c>
      <c r="C15" s="112" t="s">
        <v>9</v>
      </c>
      <c r="D15" s="663" t="s">
        <v>796</v>
      </c>
      <c r="E15" s="731">
        <v>24799</v>
      </c>
      <c r="F15" s="732">
        <v>24504</v>
      </c>
      <c r="G15" s="997"/>
      <c r="I15" s="108" t="s">
        <v>269</v>
      </c>
      <c r="J15" s="109">
        <v>165057</v>
      </c>
      <c r="K15" s="110">
        <v>43036</v>
      </c>
      <c r="L15" s="286"/>
      <c r="M15" s="968"/>
      <c r="O15"/>
      <c r="P15"/>
      <c r="Q15"/>
      <c r="R15"/>
      <c r="S15"/>
      <c r="T15"/>
      <c r="U15"/>
      <c r="V15"/>
      <c r="W15"/>
    </row>
    <row r="16" spans="1:23" ht="13.5" customHeight="1">
      <c r="B16" s="108" t="s">
        <v>158</v>
      </c>
      <c r="C16" s="112" t="s">
        <v>9</v>
      </c>
      <c r="D16" s="663" t="s">
        <v>796</v>
      </c>
      <c r="E16" s="731">
        <v>24665</v>
      </c>
      <c r="F16" s="732">
        <v>20156</v>
      </c>
      <c r="G16" s="997"/>
      <c r="I16" s="108" t="s">
        <v>269</v>
      </c>
      <c r="J16" s="109">
        <v>165057</v>
      </c>
      <c r="K16" s="110">
        <v>43036</v>
      </c>
      <c r="L16" s="286"/>
      <c r="M16" s="968"/>
    </row>
    <row r="17" spans="2:18" ht="13.5" customHeight="1">
      <c r="B17" s="108" t="s">
        <v>208</v>
      </c>
      <c r="C17" s="112" t="s">
        <v>8</v>
      </c>
      <c r="D17" s="663" t="s">
        <v>796</v>
      </c>
      <c r="E17" s="731">
        <v>1218968</v>
      </c>
      <c r="F17" s="732">
        <v>1204472</v>
      </c>
      <c r="G17" s="997"/>
      <c r="I17" s="108" t="s">
        <v>270</v>
      </c>
      <c r="J17" s="109">
        <v>133325</v>
      </c>
      <c r="K17" s="110">
        <v>42932</v>
      </c>
      <c r="L17" s="286"/>
      <c r="M17" s="968"/>
    </row>
    <row r="18" spans="2:18" ht="13.5" customHeight="1">
      <c r="B18" s="108" t="s">
        <v>243</v>
      </c>
      <c r="C18" s="112" t="s">
        <v>8</v>
      </c>
      <c r="D18" s="663" t="s">
        <v>796</v>
      </c>
      <c r="E18" s="731">
        <v>920732</v>
      </c>
      <c r="F18" s="732">
        <v>909783</v>
      </c>
      <c r="G18" s="997"/>
      <c r="I18" s="108" t="s">
        <v>285</v>
      </c>
      <c r="J18" s="109">
        <v>133325</v>
      </c>
      <c r="K18" s="110">
        <v>42948</v>
      </c>
      <c r="L18" s="286"/>
      <c r="M18" s="968"/>
      <c r="O18"/>
      <c r="P18"/>
      <c r="Q18"/>
      <c r="R18"/>
    </row>
    <row r="19" spans="2:18" ht="13.5" customHeight="1">
      <c r="B19" s="108" t="s">
        <v>201</v>
      </c>
      <c r="C19" s="112" t="s">
        <v>8</v>
      </c>
      <c r="D19" s="663" t="s">
        <v>796</v>
      </c>
      <c r="E19" s="731">
        <v>396830</v>
      </c>
      <c r="F19" s="732">
        <v>392111</v>
      </c>
      <c r="G19" s="997"/>
      <c r="I19" s="108" t="s">
        <v>286</v>
      </c>
      <c r="J19" s="109">
        <v>133325</v>
      </c>
      <c r="K19" s="110">
        <v>42961</v>
      </c>
      <c r="L19" s="286"/>
      <c r="M19" s="968"/>
      <c r="O19"/>
      <c r="P19"/>
      <c r="Q19"/>
      <c r="R19"/>
    </row>
    <row r="20" spans="2:18" ht="13.5" customHeight="1">
      <c r="B20" s="108" t="s">
        <v>207</v>
      </c>
      <c r="C20" s="112" t="s">
        <v>8</v>
      </c>
      <c r="D20" s="663" t="s">
        <v>796</v>
      </c>
      <c r="E20" s="731">
        <v>386644</v>
      </c>
      <c r="F20" s="732">
        <v>724569</v>
      </c>
      <c r="G20" s="997"/>
      <c r="I20" s="108" t="s">
        <v>287</v>
      </c>
      <c r="J20" s="109">
        <v>129566</v>
      </c>
      <c r="K20" s="110">
        <v>43092</v>
      </c>
      <c r="L20" s="286"/>
      <c r="M20" s="968"/>
      <c r="O20"/>
      <c r="P20"/>
      <c r="Q20"/>
      <c r="R20"/>
    </row>
    <row r="21" spans="2:18" ht="14.1" customHeight="1">
      <c r="B21" s="108" t="s">
        <v>266</v>
      </c>
      <c r="C21" s="112" t="s">
        <v>8</v>
      </c>
      <c r="D21" s="663" t="s">
        <v>796</v>
      </c>
      <c r="E21" s="731">
        <v>303715</v>
      </c>
      <c r="F21" s="732">
        <v>300103</v>
      </c>
      <c r="G21" s="997"/>
      <c r="I21" s="108" t="s">
        <v>288</v>
      </c>
      <c r="J21" s="109">
        <v>121513</v>
      </c>
      <c r="K21" s="110">
        <v>42941</v>
      </c>
      <c r="L21" s="286"/>
      <c r="M21" s="693"/>
      <c r="O21"/>
      <c r="P21"/>
      <c r="Q21"/>
      <c r="R21"/>
    </row>
    <row r="22" spans="2:18" ht="14.1" customHeight="1">
      <c r="B22" s="108" t="s">
        <v>159</v>
      </c>
      <c r="C22" s="112" t="s">
        <v>8</v>
      </c>
      <c r="D22" s="663" t="s">
        <v>796</v>
      </c>
      <c r="E22" s="731">
        <v>173800</v>
      </c>
      <c r="F22" s="732">
        <v>173790</v>
      </c>
      <c r="G22" s="997"/>
      <c r="H22" s="286"/>
      <c r="I22" s="108" t="s">
        <v>288</v>
      </c>
      <c r="J22" s="109">
        <v>108676</v>
      </c>
      <c r="K22" s="110">
        <v>43201</v>
      </c>
      <c r="L22" s="286"/>
      <c r="M22" s="693"/>
      <c r="O22"/>
      <c r="P22"/>
      <c r="Q22"/>
      <c r="R22"/>
    </row>
    <row r="23" spans="2:18" ht="14.1" customHeight="1">
      <c r="B23" s="108" t="s">
        <v>210</v>
      </c>
      <c r="C23" s="112" t="s">
        <v>8</v>
      </c>
      <c r="D23" s="663" t="s">
        <v>796</v>
      </c>
      <c r="E23" s="731">
        <v>102954</v>
      </c>
      <c r="F23" s="732">
        <v>17126</v>
      </c>
      <c r="G23" s="997"/>
      <c r="I23" s="108" t="s">
        <v>289</v>
      </c>
      <c r="J23" s="109">
        <v>106660</v>
      </c>
      <c r="K23" s="110">
        <v>43040</v>
      </c>
      <c r="L23" s="286"/>
      <c r="M23" s="693"/>
      <c r="O23"/>
      <c r="P23"/>
      <c r="Q23"/>
      <c r="R23"/>
    </row>
    <row r="24" spans="2:18" ht="14.1" customHeight="1">
      <c r="B24" s="108" t="s">
        <v>209</v>
      </c>
      <c r="C24" s="112" t="s">
        <v>8</v>
      </c>
      <c r="D24" s="663" t="s">
        <v>796</v>
      </c>
      <c r="E24" s="731">
        <v>53330</v>
      </c>
      <c r="F24" s="732">
        <v>52696</v>
      </c>
      <c r="G24" s="997"/>
      <c r="H24" s="286"/>
      <c r="I24" s="108" t="s">
        <v>271</v>
      </c>
      <c r="J24" s="109">
        <v>106660</v>
      </c>
      <c r="K24" s="110">
        <v>43056</v>
      </c>
      <c r="L24" s="286"/>
      <c r="M24" s="693"/>
      <c r="O24"/>
      <c r="P24"/>
      <c r="Q24"/>
      <c r="R24"/>
    </row>
    <row r="25" spans="2:18" ht="14.1" customHeight="1">
      <c r="B25" s="108" t="s">
        <v>243</v>
      </c>
      <c r="C25" s="112" t="s">
        <v>7</v>
      </c>
      <c r="D25" s="663" t="s">
        <v>796</v>
      </c>
      <c r="E25" s="731">
        <v>1207803</v>
      </c>
      <c r="F25" s="732">
        <v>1193440</v>
      </c>
      <c r="G25" s="997"/>
      <c r="I25" s="108" t="s">
        <v>274</v>
      </c>
      <c r="J25" s="109">
        <v>106660</v>
      </c>
      <c r="K25" s="110">
        <v>43272</v>
      </c>
      <c r="L25" s="286"/>
      <c r="M25" s="693"/>
      <c r="O25"/>
      <c r="P25"/>
      <c r="Q25"/>
      <c r="R25"/>
    </row>
    <row r="26" spans="2:18" ht="14.1" customHeight="1">
      <c r="B26" s="108" t="s">
        <v>208</v>
      </c>
      <c r="C26" s="112" t="s">
        <v>7</v>
      </c>
      <c r="D26" s="663" t="s">
        <v>796</v>
      </c>
      <c r="E26" s="731">
        <v>1025779</v>
      </c>
      <c r="F26" s="732">
        <v>987786</v>
      </c>
      <c r="G26" s="997"/>
      <c r="I26" s="108" t="s">
        <v>273</v>
      </c>
      <c r="J26" s="109">
        <v>106660</v>
      </c>
      <c r="K26" s="110">
        <v>43342</v>
      </c>
      <c r="L26" s="286"/>
      <c r="M26" s="693"/>
      <c r="O26"/>
      <c r="P26"/>
      <c r="Q26"/>
      <c r="R26"/>
    </row>
    <row r="27" spans="2:18" ht="14.1" customHeight="1">
      <c r="B27" s="108" t="s">
        <v>209</v>
      </c>
      <c r="C27" s="112" t="s">
        <v>7</v>
      </c>
      <c r="D27" s="663" t="s">
        <v>796</v>
      </c>
      <c r="E27" s="731">
        <v>21332</v>
      </c>
      <c r="F27" s="732">
        <v>10538</v>
      </c>
      <c r="G27" s="997"/>
      <c r="I27" s="108" t="s">
        <v>271</v>
      </c>
      <c r="J27" s="109">
        <v>106660</v>
      </c>
      <c r="K27" s="110">
        <v>43422</v>
      </c>
      <c r="L27" s="286"/>
      <c r="M27" s="693"/>
      <c r="O27"/>
      <c r="P27"/>
      <c r="Q27"/>
      <c r="R27"/>
    </row>
    <row r="28" spans="2:18" ht="14.1" customHeight="1">
      <c r="B28" s="108" t="s">
        <v>211</v>
      </c>
      <c r="C28" s="112" t="s">
        <v>4</v>
      </c>
      <c r="D28" s="663" t="s">
        <v>796</v>
      </c>
      <c r="E28" s="731">
        <v>2218767</v>
      </c>
      <c r="F28" s="732">
        <v>1631391</v>
      </c>
      <c r="G28" s="997"/>
      <c r="I28" s="108" t="s">
        <v>275</v>
      </c>
      <c r="J28" s="109">
        <v>102074</v>
      </c>
      <c r="K28" s="110">
        <v>42982</v>
      </c>
      <c r="L28" s="286"/>
      <c r="M28" s="693"/>
    </row>
    <row r="29" spans="2:18" ht="14.1" customHeight="1" thickBot="1">
      <c r="B29" s="108" t="s">
        <v>267</v>
      </c>
      <c r="C29" s="112" t="s">
        <v>160</v>
      </c>
      <c r="D29" s="663" t="s">
        <v>796</v>
      </c>
      <c r="E29" s="731">
        <v>26665</v>
      </c>
      <c r="F29" s="732">
        <v>13174</v>
      </c>
      <c r="G29" s="997"/>
      <c r="I29" s="666"/>
      <c r="J29" s="855">
        <v>27076524</v>
      </c>
      <c r="K29" s="667"/>
      <c r="L29" s="286"/>
      <c r="M29" s="693"/>
    </row>
    <row r="30" spans="2:18" ht="14.1" customHeight="1">
      <c r="B30" s="108" t="s">
        <v>239</v>
      </c>
      <c r="C30" s="112" t="s">
        <v>160</v>
      </c>
      <c r="D30" s="663" t="s">
        <v>796</v>
      </c>
      <c r="E30" s="731">
        <v>17319</v>
      </c>
      <c r="F30" s="732">
        <v>17113</v>
      </c>
      <c r="G30" s="997"/>
      <c r="L30" s="286"/>
      <c r="M30" s="852"/>
    </row>
    <row r="31" spans="2:18" ht="14.1" customHeight="1">
      <c r="B31" s="108" t="s">
        <v>268</v>
      </c>
      <c r="C31" s="112" t="s">
        <v>160</v>
      </c>
      <c r="D31" s="663" t="s">
        <v>796</v>
      </c>
      <c r="E31" s="731">
        <v>14852</v>
      </c>
      <c r="F31" s="732">
        <v>0</v>
      </c>
      <c r="G31" s="997"/>
      <c r="L31" s="286"/>
      <c r="M31" s="852"/>
    </row>
    <row r="32" spans="2:18" ht="14.1" customHeight="1">
      <c r="B32" s="108" t="s">
        <v>254</v>
      </c>
      <c r="C32" s="112" t="s">
        <v>255</v>
      </c>
      <c r="D32" s="663" t="s">
        <v>796</v>
      </c>
      <c r="E32" s="731">
        <v>13327</v>
      </c>
      <c r="F32" s="732">
        <v>13169</v>
      </c>
      <c r="G32" s="997"/>
      <c r="L32" s="286"/>
      <c r="M32" s="693"/>
    </row>
    <row r="33" spans="2:13" ht="14.1" customHeight="1">
      <c r="B33" s="108" t="s">
        <v>208</v>
      </c>
      <c r="C33" s="112" t="s">
        <v>6</v>
      </c>
      <c r="D33" s="663" t="s">
        <v>797</v>
      </c>
      <c r="E33" s="731">
        <v>2566623</v>
      </c>
      <c r="F33" s="732">
        <v>2287664</v>
      </c>
      <c r="G33" s="997"/>
      <c r="L33" s="286"/>
      <c r="M33" s="693"/>
    </row>
    <row r="34" spans="2:13" ht="14.1" customHeight="1">
      <c r="B34" s="108" t="s">
        <v>213</v>
      </c>
      <c r="C34" s="112" t="s">
        <v>6</v>
      </c>
      <c r="D34" s="663" t="s">
        <v>796</v>
      </c>
      <c r="E34" s="731">
        <v>1802905</v>
      </c>
      <c r="F34" s="732">
        <v>1123446</v>
      </c>
      <c r="G34" s="997"/>
      <c r="L34" s="286"/>
      <c r="M34" s="693"/>
    </row>
    <row r="35" spans="2:13" ht="14.1" customHeight="1">
      <c r="B35" s="108" t="s">
        <v>211</v>
      </c>
      <c r="C35" s="112" t="s">
        <v>6</v>
      </c>
      <c r="D35" s="663" t="s">
        <v>796</v>
      </c>
      <c r="E35" s="731">
        <v>167990</v>
      </c>
      <c r="F35" s="732">
        <v>146231</v>
      </c>
      <c r="G35" s="997"/>
      <c r="J35" s="6"/>
      <c r="L35" s="286"/>
      <c r="M35" s="693"/>
    </row>
    <row r="36" spans="2:13" ht="14.1" customHeight="1">
      <c r="B36" s="108" t="s">
        <v>51</v>
      </c>
      <c r="C36" s="112" t="s">
        <v>6</v>
      </c>
      <c r="D36" s="663" t="s">
        <v>796</v>
      </c>
      <c r="E36" s="731">
        <v>89281</v>
      </c>
      <c r="F36" s="732">
        <v>76212</v>
      </c>
      <c r="G36" s="997"/>
      <c r="I36"/>
      <c r="J36"/>
      <c r="K36"/>
      <c r="L36"/>
      <c r="M36"/>
    </row>
    <row r="37" spans="2:13" ht="14.1" customHeight="1">
      <c r="B37" s="108" t="s">
        <v>31</v>
      </c>
      <c r="C37" s="112" t="s">
        <v>6</v>
      </c>
      <c r="D37" s="663" t="s">
        <v>796</v>
      </c>
      <c r="E37" s="731">
        <v>15999</v>
      </c>
      <c r="F37" s="732">
        <v>15809</v>
      </c>
      <c r="G37" s="997"/>
      <c r="J37" s="6"/>
      <c r="L37" s="286"/>
      <c r="M37" s="693"/>
    </row>
    <row r="38" spans="2:13" ht="14.1" customHeight="1">
      <c r="B38" s="998" t="s">
        <v>283</v>
      </c>
      <c r="C38" s="663" t="s">
        <v>6</v>
      </c>
      <c r="D38" s="663" t="s">
        <v>796</v>
      </c>
      <c r="E38" s="731">
        <v>11021</v>
      </c>
      <c r="F38" s="732">
        <v>0</v>
      </c>
      <c r="G38" s="997"/>
      <c r="L38" s="286"/>
      <c r="M38" s="693"/>
    </row>
    <row r="39" spans="2:13" ht="14.1" customHeight="1" thickBot="1">
      <c r="B39" s="1438" t="s">
        <v>2</v>
      </c>
      <c r="C39" s="1439"/>
      <c r="D39" s="1440"/>
      <c r="E39" s="999">
        <v>33813693</v>
      </c>
      <c r="F39" s="999">
        <v>32696632</v>
      </c>
      <c r="G39" s="997"/>
      <c r="L39" s="286"/>
      <c r="M39" s="693"/>
    </row>
    <row r="40" spans="2:13" ht="14.1" customHeight="1">
      <c r="D40" s="275"/>
      <c r="G40" s="997"/>
      <c r="L40" s="286"/>
      <c r="M40" s="693"/>
    </row>
    <row r="41" spans="2:13" ht="14.1" customHeight="1">
      <c r="D41" s="275"/>
      <c r="F41" s="286"/>
      <c r="G41" s="997"/>
      <c r="L41" s="286"/>
      <c r="M41" s="735"/>
    </row>
    <row r="42" spans="2:13" ht="14.1" customHeight="1">
      <c r="D42" s="275"/>
      <c r="E42" s="286"/>
      <c r="F42" s="286"/>
      <c r="G42" s="997"/>
      <c r="L42" s="286"/>
      <c r="M42" s="852"/>
    </row>
    <row r="43" spans="2:13" ht="14.1" customHeight="1">
      <c r="D43" s="275"/>
      <c r="G43" s="997"/>
      <c r="L43" s="286"/>
      <c r="M43" s="735"/>
    </row>
    <row r="44" spans="2:13" ht="14.1" customHeight="1">
      <c r="D44" s="275"/>
      <c r="G44" s="997"/>
      <c r="L44" s="286"/>
      <c r="M44" s="735"/>
    </row>
    <row r="45" spans="2:13" ht="14.1" customHeight="1">
      <c r="D45" s="275"/>
      <c r="F45" s="286"/>
      <c r="G45" s="997"/>
      <c r="L45" s="286"/>
      <c r="M45" s="735"/>
    </row>
    <row r="46" spans="2:13" customFormat="1" ht="14.1" customHeight="1"/>
    <row r="47" spans="2:13" customFormat="1" ht="14.1" customHeight="1"/>
    <row r="48" spans="2:13" customFormat="1" ht="14.1" customHeight="1"/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8.75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20.25" customHeight="1"/>
    <row r="70" customFormat="1" ht="15"/>
    <row r="71" customFormat="1" ht="15"/>
    <row r="72" customFormat="1" ht="15"/>
    <row r="73" customFormat="1" ht="15"/>
    <row r="74" customFormat="1" ht="15"/>
    <row r="75" customFormat="1" ht="20.100000000000001" customHeight="1"/>
    <row r="76" customFormat="1" ht="20.100000000000001" customHeight="1"/>
    <row r="77" customFormat="1" ht="20.100000000000001" customHeight="1"/>
    <row r="78" customFormat="1" ht="20.100000000000001" customHeight="1"/>
    <row r="79" customFormat="1" ht="22.5" customHeight="1"/>
    <row r="80" customFormat="1" ht="11.25" customHeight="1"/>
    <row r="81" customFormat="1" ht="20.100000000000001" customHeight="1"/>
    <row r="82" customFormat="1" ht="20.100000000000001" customHeight="1"/>
    <row r="83" customFormat="1" ht="20.100000000000001" customHeight="1"/>
    <row r="84" customFormat="1" ht="20.100000000000001" customHeight="1"/>
    <row r="85" customFormat="1" ht="20.100000000000001" customHeight="1"/>
    <row r="86" customFormat="1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4.75" customHeight="1"/>
    <row r="95" ht="20.100000000000001" customHeight="1"/>
  </sheetData>
  <sortState ref="B38:G43">
    <sortCondition descending="1" ref="E38:E43"/>
  </sortState>
  <mergeCells count="8">
    <mergeCell ref="Q1:S1"/>
    <mergeCell ref="T1:U1"/>
    <mergeCell ref="K2:K3"/>
    <mergeCell ref="B39:D39"/>
    <mergeCell ref="B2:B3"/>
    <mergeCell ref="C2:C3"/>
    <mergeCell ref="D2:D3"/>
    <mergeCell ref="I2:I3"/>
  </mergeCells>
  <pageMargins left="0.70866141732283472" right="0.70866141732283472" top="0.74803149606299213" bottom="0.74803149606299213" header="0.31496062992125984" footer="0.31496062992125984"/>
  <pageSetup scale="3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F16"/>
  <sheetViews>
    <sheetView showGridLines="0" workbookViewId="0">
      <selection activeCell="I21" sqref="I21"/>
    </sheetView>
  </sheetViews>
  <sheetFormatPr baseColWidth="10" defaultRowHeight="11.25"/>
  <cols>
    <col min="1" max="1" width="11.42578125" style="95"/>
    <col min="2" max="2" width="34.5703125" style="95" customWidth="1"/>
    <col min="3" max="6" width="13.7109375" style="95" customWidth="1"/>
    <col min="7" max="7" width="11.42578125" style="95" customWidth="1"/>
    <col min="8" max="16384" width="11.42578125" style="95"/>
  </cols>
  <sheetData>
    <row r="1" spans="1:6" ht="12" thickBot="1">
      <c r="A1" s="5"/>
      <c r="B1" s="162"/>
    </row>
    <row r="2" spans="1:6" ht="24" customHeight="1">
      <c r="B2" s="1449" t="s">
        <v>799</v>
      </c>
      <c r="C2" s="310">
        <v>42916</v>
      </c>
      <c r="D2" s="87">
        <v>42551</v>
      </c>
      <c r="E2" s="310" t="s">
        <v>276</v>
      </c>
      <c r="F2" s="87" t="s">
        <v>277</v>
      </c>
    </row>
    <row r="3" spans="1:6" ht="12" thickBot="1">
      <c r="B3" s="1450"/>
      <c r="C3" s="909" t="s">
        <v>294</v>
      </c>
      <c r="D3" s="910" t="s">
        <v>294</v>
      </c>
      <c r="E3" s="909" t="s">
        <v>294</v>
      </c>
      <c r="F3" s="910" t="s">
        <v>294</v>
      </c>
    </row>
    <row r="4" spans="1:6" ht="21" customHeight="1">
      <c r="B4" s="164" t="s">
        <v>483</v>
      </c>
      <c r="C4" s="907"/>
      <c r="D4" s="907"/>
      <c r="E4" s="907"/>
      <c r="F4" s="908"/>
    </row>
    <row r="5" spans="1:6" ht="21" customHeight="1">
      <c r="B5" s="165" t="s">
        <v>800</v>
      </c>
      <c r="C5" s="99">
        <v>3173513</v>
      </c>
      <c r="D5" s="99">
        <v>3898706</v>
      </c>
      <c r="E5" s="99">
        <v>1757397</v>
      </c>
      <c r="F5" s="100">
        <v>1819274</v>
      </c>
    </row>
    <row r="6" spans="1:6" ht="21" customHeight="1" thickBot="1">
      <c r="B6" s="165" t="s">
        <v>801</v>
      </c>
      <c r="C6" s="99">
        <v>257884910</v>
      </c>
      <c r="D6" s="99">
        <v>246585387</v>
      </c>
      <c r="E6" s="99">
        <v>113569772</v>
      </c>
      <c r="F6" s="100">
        <v>109354146</v>
      </c>
    </row>
    <row r="7" spans="1:6" ht="21" customHeight="1" thickBot="1">
      <c r="B7" s="1166" t="s">
        <v>802</v>
      </c>
      <c r="C7" s="905">
        <v>584107</v>
      </c>
      <c r="D7" s="905">
        <v>32231</v>
      </c>
      <c r="E7" s="905">
        <v>445647</v>
      </c>
      <c r="F7" s="906">
        <v>30379</v>
      </c>
    </row>
    <row r="8" spans="1:6" ht="21" customHeight="1" thickBot="1">
      <c r="B8" s="347" t="s">
        <v>2</v>
      </c>
      <c r="C8" s="781">
        <v>261642530</v>
      </c>
      <c r="D8" s="829">
        <v>250516324</v>
      </c>
      <c r="E8" s="781">
        <v>115772816</v>
      </c>
      <c r="F8" s="829">
        <v>111203799</v>
      </c>
    </row>
    <row r="10" spans="1:6">
      <c r="B10" s="145"/>
      <c r="C10" s="6"/>
      <c r="D10" s="6"/>
      <c r="E10" s="6"/>
      <c r="F10" s="6"/>
    </row>
    <row r="12" spans="1:6">
      <c r="C12" s="106"/>
      <c r="E12" s="106"/>
    </row>
    <row r="13" spans="1:6">
      <c r="C13" s="106"/>
      <c r="D13" s="106"/>
      <c r="E13" s="106"/>
      <c r="F13" s="106"/>
    </row>
    <row r="15" spans="1:6">
      <c r="C15" s="106"/>
      <c r="E15" s="106"/>
    </row>
    <row r="16" spans="1:6">
      <c r="C16" s="106"/>
      <c r="E16" s="10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2:H26"/>
  <sheetViews>
    <sheetView showGridLines="0" workbookViewId="0">
      <selection activeCell="H20" sqref="H20"/>
    </sheetView>
  </sheetViews>
  <sheetFormatPr baseColWidth="10" defaultRowHeight="10.5"/>
  <cols>
    <col min="1" max="1" width="11.42578125" style="275"/>
    <col min="2" max="2" width="72.85546875" style="275" bestFit="1" customWidth="1"/>
    <col min="3" max="4" width="13.7109375" style="275" customWidth="1"/>
    <col min="5" max="5" width="10.7109375" style="275" customWidth="1"/>
    <col min="6" max="16384" width="11.42578125" style="275"/>
  </cols>
  <sheetData>
    <row r="2" spans="2:8" ht="11.25" thickBot="1">
      <c r="B2" s="140" t="s">
        <v>803</v>
      </c>
    </row>
    <row r="3" spans="2:8" ht="15" customHeight="1">
      <c r="B3" s="1453" t="s">
        <v>804</v>
      </c>
      <c r="C3" s="297">
        <v>42916</v>
      </c>
      <c r="D3" s="298">
        <v>42735</v>
      </c>
      <c r="G3" s="166"/>
    </row>
    <row r="4" spans="2:8" ht="15" customHeight="1">
      <c r="B4" s="1454"/>
      <c r="C4" s="300" t="s">
        <v>1</v>
      </c>
      <c r="D4" s="301" t="s">
        <v>1</v>
      </c>
      <c r="G4" s="166"/>
    </row>
    <row r="5" spans="2:8" ht="21" customHeight="1">
      <c r="B5" s="292" t="s">
        <v>805</v>
      </c>
      <c r="C5" s="130">
        <v>2439004.4692188986</v>
      </c>
      <c r="D5" s="131">
        <v>2713686.2126015984</v>
      </c>
      <c r="E5" s="286"/>
      <c r="F5" s="286"/>
    </row>
    <row r="6" spans="2:8" ht="21" customHeight="1">
      <c r="B6" s="292" t="s">
        <v>806</v>
      </c>
      <c r="C6" s="130">
        <v>2853597.750772099</v>
      </c>
      <c r="D6" s="131">
        <v>5225937.2488088012</v>
      </c>
      <c r="E6" s="286"/>
      <c r="F6" s="286"/>
    </row>
    <row r="7" spans="2:8" ht="21" customHeight="1">
      <c r="B7" s="1147" t="s">
        <v>807</v>
      </c>
      <c r="C7" s="303">
        <v>5292602.2199909976</v>
      </c>
      <c r="D7" s="304">
        <v>7939623.4614103995</v>
      </c>
      <c r="E7" s="286"/>
      <c r="G7" s="308"/>
      <c r="H7" s="308"/>
    </row>
    <row r="8" spans="2:8" ht="21" customHeight="1">
      <c r="B8" s="292" t="s">
        <v>808</v>
      </c>
      <c r="C8" s="130">
        <v>2694999.6069999998</v>
      </c>
      <c r="D8" s="131">
        <v>4775483.4000000004</v>
      </c>
      <c r="E8" s="286"/>
      <c r="F8" s="286"/>
      <c r="G8" s="286"/>
      <c r="H8" s="286"/>
    </row>
    <row r="9" spans="2:8" ht="21" customHeight="1" thickBot="1">
      <c r="B9" s="1167" t="s">
        <v>809</v>
      </c>
      <c r="C9" s="306">
        <v>2694999.6069999998</v>
      </c>
      <c r="D9" s="307">
        <v>4775483.4000000004</v>
      </c>
      <c r="E9" s="286"/>
      <c r="F9" s="286"/>
      <c r="G9" s="286"/>
      <c r="H9" s="286"/>
    </row>
    <row r="10" spans="2:8" ht="19.5" customHeight="1">
      <c r="G10" s="286"/>
      <c r="H10" s="286"/>
    </row>
    <row r="11" spans="2:8" ht="19.5" customHeight="1" thickBot="1">
      <c r="B11" s="140" t="s">
        <v>810</v>
      </c>
      <c r="G11" s="286"/>
      <c r="H11" s="286"/>
    </row>
    <row r="12" spans="2:8" ht="15" customHeight="1">
      <c r="B12" s="1451" t="s">
        <v>811</v>
      </c>
      <c r="C12" s="297">
        <v>42916</v>
      </c>
      <c r="D12" s="298">
        <v>42735</v>
      </c>
      <c r="G12" s="166"/>
    </row>
    <row r="13" spans="2:8" ht="15" customHeight="1">
      <c r="B13" s="1452"/>
      <c r="C13" s="300" t="s">
        <v>1</v>
      </c>
      <c r="D13" s="301" t="s">
        <v>1</v>
      </c>
      <c r="G13" s="166"/>
    </row>
    <row r="14" spans="2:8" ht="21" customHeight="1">
      <c r="B14" s="292" t="s">
        <v>812</v>
      </c>
      <c r="C14" s="130">
        <v>274498</v>
      </c>
      <c r="D14" s="131">
        <v>388096</v>
      </c>
    </row>
    <row r="15" spans="2:8" ht="21" customHeight="1">
      <c r="B15" s="292" t="s">
        <v>813</v>
      </c>
      <c r="C15" s="130">
        <v>203576</v>
      </c>
      <c r="D15" s="131">
        <v>819737</v>
      </c>
    </row>
    <row r="16" spans="2:8" ht="21" customHeight="1" thickBot="1">
      <c r="B16" s="305" t="s">
        <v>2</v>
      </c>
      <c r="C16" s="306">
        <v>478074.03000879998</v>
      </c>
      <c r="D16" s="307">
        <v>1207833</v>
      </c>
      <c r="E16" s="286"/>
      <c r="F16" s="286"/>
      <c r="G16" s="286"/>
      <c r="H16" s="286"/>
    </row>
    <row r="19" spans="1:4">
      <c r="D19" s="286"/>
    </row>
    <row r="20" spans="1:4" ht="11.25">
      <c r="A20" s="95"/>
      <c r="B20" s="167"/>
      <c r="C20" s="286"/>
    </row>
    <row r="21" spans="1:4" ht="11.25">
      <c r="A21" s="95"/>
      <c r="B21" s="95"/>
    </row>
    <row r="22" spans="1:4" ht="11.25">
      <c r="A22" s="168"/>
      <c r="B22" s="95"/>
    </row>
    <row r="23" spans="1:4" ht="11.25">
      <c r="A23" s="168"/>
      <c r="B23" s="95"/>
    </row>
    <row r="24" spans="1:4" ht="11.25">
      <c r="A24" s="169"/>
      <c r="B24" s="95"/>
    </row>
    <row r="25" spans="1:4" ht="11.25">
      <c r="A25" s="169"/>
      <c r="B25" s="95"/>
    </row>
    <row r="26" spans="1:4">
      <c r="A26" s="170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>
    <pageSetUpPr fitToPage="1"/>
  </sheetPr>
  <dimension ref="B1:K62"/>
  <sheetViews>
    <sheetView showGridLines="0" topLeftCell="A40" workbookViewId="0">
      <selection activeCell="I59" sqref="I59"/>
    </sheetView>
  </sheetViews>
  <sheetFormatPr baseColWidth="10" defaultRowHeight="10.5"/>
  <cols>
    <col min="1" max="1" width="11.42578125" style="171"/>
    <col min="2" max="2" width="40.5703125" style="171" bestFit="1" customWidth="1"/>
    <col min="3" max="6" width="13.7109375" style="171" customWidth="1"/>
    <col min="7" max="7" width="12.85546875" style="171" customWidth="1"/>
    <col min="8" max="8" width="13.140625" style="171" customWidth="1"/>
    <col min="9" max="16384" width="11.42578125" style="171"/>
  </cols>
  <sheetData>
    <row r="1" spans="2:11" ht="11.25" thickBot="1"/>
    <row r="2" spans="2:11" ht="14.25" customHeight="1">
      <c r="B2" s="1457" t="s">
        <v>814</v>
      </c>
      <c r="C2" s="350">
        <v>42916</v>
      </c>
      <c r="D2" s="351">
        <v>42735</v>
      </c>
    </row>
    <row r="3" spans="2:11" ht="14.25" customHeight="1" thickBot="1">
      <c r="B3" s="1458"/>
      <c r="C3" s="352" t="s">
        <v>294</v>
      </c>
      <c r="D3" s="353" t="s">
        <v>294</v>
      </c>
    </row>
    <row r="4" spans="2:11" ht="16.5" customHeight="1" thickBot="1">
      <c r="B4" s="1461" t="s">
        <v>815</v>
      </c>
      <c r="C4" s="1462"/>
      <c r="D4" s="1463"/>
    </row>
    <row r="5" spans="2:11" ht="18" customHeight="1">
      <c r="B5" s="173" t="s">
        <v>762</v>
      </c>
      <c r="C5" s="172">
        <v>17285712</v>
      </c>
      <c r="D5" s="174">
        <v>15621082</v>
      </c>
      <c r="F5" s="1278"/>
      <c r="G5" s="1278"/>
      <c r="H5" s="1278"/>
      <c r="I5" s="1278"/>
      <c r="J5" s="1278"/>
      <c r="K5" s="1278"/>
    </row>
    <row r="6" spans="2:11" ht="18" customHeight="1">
      <c r="B6" s="173" t="s">
        <v>816</v>
      </c>
      <c r="C6" s="172">
        <v>800269</v>
      </c>
      <c r="D6" s="174">
        <v>1988298</v>
      </c>
      <c r="F6" s="1278"/>
      <c r="G6" s="1278"/>
      <c r="H6" s="1278"/>
      <c r="I6" s="1278"/>
      <c r="J6" s="1278"/>
      <c r="K6" s="1278"/>
    </row>
    <row r="7" spans="2:11" ht="18" customHeight="1">
      <c r="B7" s="173" t="s">
        <v>817</v>
      </c>
      <c r="C7" s="172">
        <v>357208</v>
      </c>
      <c r="D7" s="174">
        <v>662200</v>
      </c>
      <c r="F7" s="1278"/>
      <c r="G7" s="1278"/>
      <c r="H7" s="1278"/>
      <c r="I7" s="1278"/>
      <c r="J7" s="1278"/>
      <c r="K7" s="1278"/>
    </row>
    <row r="8" spans="2:11" ht="18" customHeight="1">
      <c r="B8" s="173" t="s">
        <v>823</v>
      </c>
      <c r="C8" s="172">
        <v>0</v>
      </c>
      <c r="D8" s="174">
        <v>-58684</v>
      </c>
      <c r="F8" s="736"/>
      <c r="G8" s="411"/>
      <c r="H8" s="411"/>
    </row>
    <row r="9" spans="2:11" ht="18" customHeight="1">
      <c r="B9" s="173" t="s">
        <v>818</v>
      </c>
      <c r="C9" s="172">
        <v>-1321008</v>
      </c>
      <c r="D9" s="174">
        <v>-1984228</v>
      </c>
      <c r="F9" s="736"/>
      <c r="G9" s="411"/>
      <c r="H9" s="411"/>
    </row>
    <row r="10" spans="2:11" ht="18" customHeight="1">
      <c r="B10" s="173" t="s">
        <v>819</v>
      </c>
      <c r="C10" s="172">
        <v>125000</v>
      </c>
      <c r="D10" s="174">
        <v>0</v>
      </c>
      <c r="F10" s="1278"/>
      <c r="G10" s="1278"/>
      <c r="H10" s="1278"/>
      <c r="I10" s="1278"/>
      <c r="J10" s="1278"/>
      <c r="K10" s="1278"/>
    </row>
    <row r="11" spans="2:11" ht="18" customHeight="1">
      <c r="B11" s="173" t="s">
        <v>820</v>
      </c>
      <c r="C11" s="172">
        <v>170976</v>
      </c>
      <c r="D11" s="174">
        <v>1057044</v>
      </c>
      <c r="F11" s="1278"/>
      <c r="G11" s="1278"/>
      <c r="H11" s="1278"/>
      <c r="I11" s="1278"/>
      <c r="J11" s="1278"/>
      <c r="K11" s="1278"/>
    </row>
    <row r="12" spans="2:11" ht="22.5" customHeight="1">
      <c r="B12" s="638" t="s">
        <v>821</v>
      </c>
      <c r="C12" s="639">
        <v>17418157</v>
      </c>
      <c r="D12" s="639">
        <v>17285712</v>
      </c>
      <c r="E12" s="176"/>
      <c r="F12" s="1278"/>
      <c r="G12" s="1278"/>
      <c r="H12" s="1278"/>
      <c r="I12" s="1278"/>
      <c r="J12" s="1278"/>
      <c r="K12" s="1278"/>
    </row>
    <row r="13" spans="2:11" ht="22.5" customHeight="1">
      <c r="B13" s="1168" t="s">
        <v>822</v>
      </c>
      <c r="C13" s="177">
        <v>2071800</v>
      </c>
      <c r="D13" s="178">
        <v>4125661</v>
      </c>
      <c r="E13" s="176"/>
      <c r="F13" s="1278"/>
      <c r="G13" s="1278"/>
      <c r="H13" s="1278"/>
      <c r="I13" s="1278"/>
      <c r="J13" s="1278"/>
      <c r="K13" s="1278"/>
    </row>
    <row r="14" spans="2:11" ht="22.5" customHeight="1" thickBot="1">
      <c r="B14" s="317" t="s">
        <v>2</v>
      </c>
      <c r="C14" s="318">
        <v>19489957</v>
      </c>
      <c r="D14" s="319">
        <v>21411373</v>
      </c>
      <c r="E14" s="176"/>
      <c r="F14" s="176"/>
    </row>
    <row r="15" spans="2:11" ht="18" customHeight="1" thickBot="1">
      <c r="B15" s="179"/>
      <c r="C15" s="179"/>
      <c r="D15" s="179"/>
    </row>
    <row r="16" spans="2:11" ht="18" customHeight="1">
      <c r="B16" s="1459" t="s">
        <v>814</v>
      </c>
      <c r="C16" s="350">
        <v>42916</v>
      </c>
      <c r="D16" s="351">
        <v>42735</v>
      </c>
    </row>
    <row r="17" spans="2:6" ht="18" customHeight="1">
      <c r="B17" s="1460"/>
      <c r="C17" s="352" t="s">
        <v>294</v>
      </c>
      <c r="D17" s="353" t="s">
        <v>294</v>
      </c>
    </row>
    <row r="18" spans="2:6" ht="22.5" customHeight="1">
      <c r="B18" s="1169" t="s">
        <v>824</v>
      </c>
      <c r="C18" s="177">
        <v>2897202</v>
      </c>
      <c r="D18" s="178">
        <v>5378546</v>
      </c>
      <c r="E18" s="176"/>
      <c r="F18" s="176"/>
    </row>
    <row r="19" spans="2:6" ht="22.5" customHeight="1">
      <c r="B19" s="1169" t="s">
        <v>825</v>
      </c>
      <c r="C19" s="177">
        <v>16592755</v>
      </c>
      <c r="D19" s="178">
        <v>16032827</v>
      </c>
      <c r="E19" s="176"/>
      <c r="F19" s="176"/>
    </row>
    <row r="20" spans="2:6" ht="22.5" customHeight="1" thickBot="1">
      <c r="B20" s="317" t="s">
        <v>2</v>
      </c>
      <c r="C20" s="318">
        <v>19489957</v>
      </c>
      <c r="D20" s="319">
        <v>21411373</v>
      </c>
      <c r="E20" s="176"/>
      <c r="F20" s="176"/>
    </row>
    <row r="21" spans="2:6" s="183" customFormat="1" ht="27" customHeight="1">
      <c r="B21" s="180"/>
      <c r="C21" s="181"/>
      <c r="D21" s="181"/>
      <c r="E21" s="182"/>
      <c r="F21" s="182"/>
    </row>
    <row r="22" spans="2:6">
      <c r="B22" s="1170" t="s">
        <v>826</v>
      </c>
      <c r="C22" s="175"/>
      <c r="D22" s="175"/>
    </row>
    <row r="23" spans="2:6" ht="11.25" thickBot="1">
      <c r="C23" s="175"/>
      <c r="D23" s="175"/>
    </row>
    <row r="24" spans="2:6" ht="31.5">
      <c r="B24" s="355" t="s">
        <v>458</v>
      </c>
      <c r="C24" s="1171" t="s">
        <v>827</v>
      </c>
      <c r="D24" s="1171" t="s">
        <v>828</v>
      </c>
      <c r="E24" s="1172" t="s">
        <v>829</v>
      </c>
    </row>
    <row r="25" spans="2:6" ht="18" customHeight="1">
      <c r="B25" s="173" t="s">
        <v>229</v>
      </c>
      <c r="C25" s="931">
        <v>14</v>
      </c>
      <c r="D25" s="172">
        <v>666338</v>
      </c>
      <c r="E25" s="185">
        <v>2017</v>
      </c>
      <c r="F25" s="107"/>
    </row>
    <row r="26" spans="2:6" ht="18" customHeight="1">
      <c r="B26" s="173" t="s">
        <v>230</v>
      </c>
      <c r="C26" s="931">
        <v>1</v>
      </c>
      <c r="D26" s="172">
        <v>1500</v>
      </c>
      <c r="E26" s="185">
        <v>2016</v>
      </c>
      <c r="F26" s="107"/>
    </row>
    <row r="27" spans="2:6" ht="18" hidden="1" customHeight="1">
      <c r="B27" s="173" t="s">
        <v>231</v>
      </c>
      <c r="C27" s="931">
        <v>0</v>
      </c>
      <c r="D27" s="172"/>
      <c r="E27" s="185">
        <v>2016</v>
      </c>
      <c r="F27" s="107"/>
    </row>
    <row r="28" spans="2:6" ht="18" customHeight="1">
      <c r="B28" s="173" t="s">
        <v>232</v>
      </c>
      <c r="C28" s="931">
        <v>1</v>
      </c>
      <c r="D28" s="172">
        <v>7680</v>
      </c>
      <c r="E28" s="185" t="s">
        <v>253</v>
      </c>
      <c r="F28" s="107"/>
    </row>
    <row r="29" spans="2:6" ht="18" customHeight="1" thickBot="1">
      <c r="B29" s="317"/>
      <c r="C29" s="318"/>
      <c r="D29" s="318">
        <v>675518</v>
      </c>
      <c r="E29" s="319"/>
    </row>
    <row r="32" spans="2:6">
      <c r="B32" s="1173" t="s">
        <v>830</v>
      </c>
    </row>
    <row r="33" spans="2:8" ht="11.25" thickBot="1"/>
    <row r="34" spans="2:8" ht="30.75" customHeight="1">
      <c r="B34" s="355" t="s">
        <v>458</v>
      </c>
      <c r="C34" s="1171" t="s">
        <v>827</v>
      </c>
      <c r="D34" s="1171" t="s">
        <v>831</v>
      </c>
      <c r="E34" s="1172" t="s">
        <v>832</v>
      </c>
    </row>
    <row r="35" spans="2:8" ht="18" customHeight="1">
      <c r="B35" s="173" t="s">
        <v>229</v>
      </c>
      <c r="C35" s="931">
        <v>891</v>
      </c>
      <c r="D35" s="172">
        <v>1912362</v>
      </c>
      <c r="E35" s="174">
        <v>306807</v>
      </c>
      <c r="F35" s="107"/>
    </row>
    <row r="36" spans="2:8" ht="18" customHeight="1">
      <c r="B36" s="173" t="s">
        <v>230</v>
      </c>
      <c r="C36" s="931">
        <v>99</v>
      </c>
      <c r="D36" s="172">
        <v>225617</v>
      </c>
      <c r="E36" s="174">
        <v>42617</v>
      </c>
      <c r="F36" s="107"/>
    </row>
    <row r="37" spans="2:8" ht="18" customHeight="1">
      <c r="B37" s="173" t="s">
        <v>231</v>
      </c>
      <c r="C37" s="931">
        <v>14</v>
      </c>
      <c r="D37" s="172">
        <v>28419</v>
      </c>
      <c r="E37" s="174">
        <v>5274</v>
      </c>
      <c r="F37" s="107"/>
    </row>
    <row r="38" spans="2:8" ht="18" customHeight="1">
      <c r="B38" s="186" t="s">
        <v>232</v>
      </c>
      <c r="C38" s="932">
        <v>326</v>
      </c>
      <c r="D38" s="172">
        <v>49040</v>
      </c>
      <c r="E38" s="174">
        <v>9538</v>
      </c>
      <c r="F38" s="107"/>
    </row>
    <row r="39" spans="2:8" ht="18" customHeight="1">
      <c r="B39" s="173" t="s">
        <v>4</v>
      </c>
      <c r="C39" s="931">
        <v>1</v>
      </c>
      <c r="D39" s="172">
        <v>971</v>
      </c>
      <c r="E39" s="174">
        <v>133</v>
      </c>
      <c r="F39" s="107"/>
    </row>
    <row r="40" spans="2:8" ht="18" customHeight="1" thickBot="1">
      <c r="B40" s="317"/>
      <c r="C40" s="318"/>
      <c r="D40" s="318">
        <v>2216409</v>
      </c>
      <c r="E40" s="319">
        <v>364369</v>
      </c>
    </row>
    <row r="43" spans="2:8">
      <c r="B43" s="1170" t="s">
        <v>833</v>
      </c>
    </row>
    <row r="44" spans="2:8" ht="11.25" thickBot="1">
      <c r="H44" s="187"/>
    </row>
    <row r="45" spans="2:8" ht="24.75" customHeight="1">
      <c r="B45" s="1174" t="s">
        <v>761</v>
      </c>
      <c r="C45" s="356" t="s">
        <v>837</v>
      </c>
      <c r="D45" s="1171" t="s">
        <v>838</v>
      </c>
      <c r="E45" s="1172" t="s">
        <v>839</v>
      </c>
    </row>
    <row r="46" spans="2:8" ht="18" customHeight="1">
      <c r="B46" s="1175" t="s">
        <v>834</v>
      </c>
      <c r="C46" s="188">
        <v>4.7E-2</v>
      </c>
      <c r="D46" s="172">
        <v>-432839</v>
      </c>
      <c r="E46" s="174">
        <v>874399</v>
      </c>
      <c r="F46" s="107"/>
    </row>
    <row r="47" spans="2:8" ht="18" customHeight="1">
      <c r="B47" s="1175" t="s">
        <v>835</v>
      </c>
      <c r="C47" s="188">
        <v>5.5E-2</v>
      </c>
      <c r="D47" s="172">
        <v>-460430</v>
      </c>
      <c r="E47" s="174">
        <v>903540</v>
      </c>
      <c r="F47" s="107"/>
    </row>
    <row r="48" spans="2:8" ht="18" customHeight="1" thickBot="1">
      <c r="B48" s="1175" t="s">
        <v>836</v>
      </c>
      <c r="C48" s="189">
        <v>0.06</v>
      </c>
      <c r="D48" s="190">
        <v>792998</v>
      </c>
      <c r="E48" s="191">
        <v>-364176</v>
      </c>
      <c r="F48" s="107"/>
    </row>
    <row r="50" spans="2:9" s="183" customFormat="1" ht="27" customHeight="1">
      <c r="B50" s="180"/>
      <c r="C50" s="192"/>
      <c r="D50" s="192"/>
      <c r="E50" s="182"/>
      <c r="F50" s="182"/>
    </row>
    <row r="51" spans="2:9" ht="16.5" customHeight="1" thickBot="1">
      <c r="C51" s="176"/>
      <c r="D51" s="176"/>
    </row>
    <row r="52" spans="2:9" ht="16.5" hidden="1" customHeight="1" thickBot="1">
      <c r="B52" s="193"/>
      <c r="C52" s="1278" t="s">
        <v>45</v>
      </c>
      <c r="D52" s="1278"/>
      <c r="E52" s="1278" t="s">
        <v>46</v>
      </c>
      <c r="F52" s="1278"/>
    </row>
    <row r="53" spans="2:9" ht="21" customHeight="1">
      <c r="B53" s="1455" t="s">
        <v>840</v>
      </c>
      <c r="C53" s="310">
        <v>42916</v>
      </c>
      <c r="D53" s="87">
        <v>42551</v>
      </c>
      <c r="E53" s="310" t="s">
        <v>276</v>
      </c>
      <c r="F53" s="87" t="s">
        <v>277</v>
      </c>
      <c r="G53"/>
      <c r="H53"/>
      <c r="I53"/>
    </row>
    <row r="54" spans="2:9" ht="16.5" customHeight="1">
      <c r="B54" s="1456"/>
      <c r="C54" s="311" t="s">
        <v>294</v>
      </c>
      <c r="D54" s="88" t="s">
        <v>294</v>
      </c>
      <c r="E54" s="311" t="s">
        <v>294</v>
      </c>
      <c r="F54" s="88" t="s">
        <v>294</v>
      </c>
      <c r="G54"/>
      <c r="H54"/>
      <c r="I54"/>
    </row>
    <row r="55" spans="2:9" ht="21" customHeight="1">
      <c r="B55" s="1175" t="s">
        <v>841</v>
      </c>
      <c r="C55" s="172">
        <v>-16906691</v>
      </c>
      <c r="D55" s="174">
        <v>-15781223</v>
      </c>
      <c r="E55" s="172">
        <v>-9179216</v>
      </c>
      <c r="F55" s="174">
        <v>-8431161</v>
      </c>
      <c r="G55"/>
      <c r="H55"/>
      <c r="I55"/>
    </row>
    <row r="56" spans="2:9" ht="21" customHeight="1">
      <c r="B56" s="1175" t="s">
        <v>842</v>
      </c>
      <c r="C56" s="172">
        <v>-7636832</v>
      </c>
      <c r="D56" s="174">
        <v>-7205571</v>
      </c>
      <c r="E56" s="172">
        <v>-3906186</v>
      </c>
      <c r="F56" s="174">
        <v>-3740674</v>
      </c>
      <c r="G56"/>
      <c r="H56"/>
      <c r="I56"/>
    </row>
    <row r="57" spans="2:9" ht="21" customHeight="1">
      <c r="B57" s="1175" t="s">
        <v>843</v>
      </c>
      <c r="C57" s="172">
        <v>-1861034</v>
      </c>
      <c r="D57" s="174">
        <v>-1610114</v>
      </c>
      <c r="E57" s="172">
        <v>-1181913</v>
      </c>
      <c r="F57" s="174">
        <v>-805896</v>
      </c>
      <c r="G57"/>
      <c r="H57"/>
      <c r="I57"/>
    </row>
    <row r="58" spans="2:9" ht="21" customHeight="1">
      <c r="B58" s="1175" t="s">
        <v>844</v>
      </c>
      <c r="C58" s="172">
        <v>-1306306</v>
      </c>
      <c r="D58" s="174">
        <v>-1219730</v>
      </c>
      <c r="E58" s="172">
        <v>-644480</v>
      </c>
      <c r="F58" s="174">
        <v>-372785</v>
      </c>
      <c r="G58"/>
      <c r="H58"/>
      <c r="I58"/>
    </row>
    <row r="59" spans="2:9" ht="21" customHeight="1" thickBot="1">
      <c r="B59" s="1176" t="s">
        <v>2</v>
      </c>
      <c r="C59" s="319">
        <v>-27710863</v>
      </c>
      <c r="D59" s="319">
        <v>-25816638</v>
      </c>
      <c r="E59" s="319">
        <v>-14911796</v>
      </c>
      <c r="F59" s="319">
        <v>-13350516</v>
      </c>
      <c r="G59"/>
      <c r="H59"/>
      <c r="I59"/>
    </row>
    <row r="60" spans="2:9">
      <c r="C60" s="176"/>
      <c r="D60" s="176"/>
    </row>
    <row r="61" spans="2:9">
      <c r="C61" s="176"/>
      <c r="D61" s="176"/>
      <c r="E61" s="176"/>
      <c r="F61" s="176"/>
      <c r="G61" s="176"/>
    </row>
    <row r="62" spans="2:9">
      <c r="D62" s="175"/>
    </row>
  </sheetData>
  <mergeCells count="8">
    <mergeCell ref="B53:B54"/>
    <mergeCell ref="B2:B3"/>
    <mergeCell ref="C52:D52"/>
    <mergeCell ref="E52:F52"/>
    <mergeCell ref="B16:B17"/>
    <mergeCell ref="F10:K13"/>
    <mergeCell ref="F5:K7"/>
    <mergeCell ref="B4:D4"/>
  </mergeCells>
  <pageMargins left="0.70866141732283472" right="0.70866141732283472" top="0.74803149606299213" bottom="0.74803149606299213" header="0.31496062992125984" footer="0.31496062992125984"/>
  <pageSetup scale="55" orientation="portrait" r:id="rId1"/>
  <ignoredErrors>
    <ignoredError sqref="E28" numberStoredAsText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7"/>
  <sheetViews>
    <sheetView showGridLines="0" topLeftCell="A2" workbookViewId="0">
      <selection activeCell="J15" sqref="J15"/>
    </sheetView>
  </sheetViews>
  <sheetFormatPr baseColWidth="10" defaultRowHeight="10.5"/>
  <cols>
    <col min="1" max="1" width="11.42578125" style="275"/>
    <col min="2" max="2" width="41.140625" style="275" bestFit="1" customWidth="1"/>
    <col min="3" max="3" width="8.7109375" style="275" customWidth="1"/>
    <col min="4" max="7" width="13.7109375" style="275" customWidth="1"/>
    <col min="8" max="16384" width="11.42578125" style="275"/>
  </cols>
  <sheetData>
    <row r="1" spans="2:7" ht="11.25" thickBot="1"/>
    <row r="2" spans="2:7" ht="28.5" customHeight="1">
      <c r="B2" s="387" t="s">
        <v>761</v>
      </c>
      <c r="C2" s="388" t="s">
        <v>439</v>
      </c>
      <c r="D2" s="310">
        <v>42916</v>
      </c>
      <c r="E2" s="830">
        <v>42551</v>
      </c>
      <c r="F2" s="310" t="s">
        <v>276</v>
      </c>
      <c r="G2" s="830" t="s">
        <v>277</v>
      </c>
    </row>
    <row r="3" spans="2:7" ht="15.75" customHeight="1" thickBot="1">
      <c r="B3" s="1177"/>
      <c r="C3" s="1178"/>
      <c r="D3" s="915" t="s">
        <v>294</v>
      </c>
      <c r="E3" s="916" t="s">
        <v>294</v>
      </c>
      <c r="F3" s="915" t="s">
        <v>294</v>
      </c>
      <c r="G3" s="916" t="s">
        <v>294</v>
      </c>
    </row>
    <row r="4" spans="2:7" s="171" customFormat="1" ht="18" customHeight="1">
      <c r="B4" s="1175" t="s">
        <v>845</v>
      </c>
      <c r="C4" s="912" t="s">
        <v>34</v>
      </c>
      <c r="D4" s="913">
        <v>29</v>
      </c>
      <c r="E4" s="913">
        <v>183</v>
      </c>
      <c r="F4" s="913">
        <v>-14</v>
      </c>
      <c r="G4" s="914">
        <v>62</v>
      </c>
    </row>
    <row r="5" spans="2:7" s="171" customFormat="1" ht="18" customHeight="1">
      <c r="B5" s="1175" t="s">
        <v>845</v>
      </c>
      <c r="C5" s="184" t="s">
        <v>56</v>
      </c>
      <c r="D5" s="172">
        <v>-474</v>
      </c>
      <c r="E5" s="172">
        <v>-1600</v>
      </c>
      <c r="F5" s="172">
        <v>-403</v>
      </c>
      <c r="G5" s="174">
        <v>-946</v>
      </c>
    </row>
    <row r="6" spans="2:7" s="171" customFormat="1" ht="18" customHeight="1">
      <c r="B6" s="173" t="s">
        <v>307</v>
      </c>
      <c r="C6" s="184" t="s">
        <v>56</v>
      </c>
      <c r="D6" s="172">
        <v>0</v>
      </c>
      <c r="E6" s="172">
        <v>-308</v>
      </c>
      <c r="F6" s="172">
        <v>0</v>
      </c>
      <c r="G6" s="174">
        <v>-264</v>
      </c>
    </row>
    <row r="7" spans="2:7" s="171" customFormat="1" ht="18" customHeight="1">
      <c r="B7" s="173" t="s">
        <v>307</v>
      </c>
      <c r="C7" s="184" t="s">
        <v>34</v>
      </c>
      <c r="D7" s="172">
        <v>0</v>
      </c>
      <c r="E7" s="172">
        <v>-68</v>
      </c>
      <c r="F7" s="172">
        <v>0</v>
      </c>
      <c r="G7" s="174">
        <v>240</v>
      </c>
    </row>
    <row r="8" spans="2:7" ht="18" customHeight="1">
      <c r="B8" s="1179" t="s">
        <v>846</v>
      </c>
      <c r="C8" s="391"/>
      <c r="D8" s="354">
        <v>-445</v>
      </c>
      <c r="E8" s="354">
        <v>-1793</v>
      </c>
      <c r="F8" s="354">
        <v>-417</v>
      </c>
      <c r="G8" s="911">
        <v>-908</v>
      </c>
    </row>
    <row r="9" spans="2:7" s="171" customFormat="1" ht="18" customHeight="1">
      <c r="B9" s="173" t="s">
        <v>847</v>
      </c>
      <c r="C9" s="184" t="s">
        <v>34</v>
      </c>
      <c r="D9" s="172">
        <v>-7985</v>
      </c>
      <c r="E9" s="172">
        <v>-3783</v>
      </c>
      <c r="F9" s="172">
        <v>-1953</v>
      </c>
      <c r="G9" s="174">
        <v>-4116</v>
      </c>
    </row>
    <row r="10" spans="2:7" s="171" customFormat="1" ht="18" customHeight="1">
      <c r="B10" s="173" t="s">
        <v>847</v>
      </c>
      <c r="C10" s="184" t="s">
        <v>56</v>
      </c>
      <c r="D10" s="172">
        <v>7394</v>
      </c>
      <c r="E10" s="172">
        <v>12395</v>
      </c>
      <c r="F10" s="172">
        <v>944</v>
      </c>
      <c r="G10" s="174">
        <v>2089</v>
      </c>
    </row>
    <row r="11" spans="2:7" s="171" customFormat="1" ht="18" customHeight="1">
      <c r="B11" s="1175" t="s">
        <v>319</v>
      </c>
      <c r="C11" s="184" t="s">
        <v>34</v>
      </c>
      <c r="D11" s="172">
        <v>-643</v>
      </c>
      <c r="E11" s="172">
        <v>0</v>
      </c>
      <c r="F11" s="172">
        <v>-643</v>
      </c>
      <c r="G11" s="174">
        <v>0</v>
      </c>
    </row>
    <row r="12" spans="2:7" s="171" customFormat="1" ht="18" customHeight="1" thickBot="1">
      <c r="B12" s="173" t="s">
        <v>319</v>
      </c>
      <c r="C12" s="184" t="s">
        <v>56</v>
      </c>
      <c r="D12" s="172">
        <v>0</v>
      </c>
      <c r="E12" s="172">
        <v>0</v>
      </c>
      <c r="F12" s="172">
        <v>0</v>
      </c>
      <c r="G12" s="174">
        <v>-1496</v>
      </c>
    </row>
    <row r="13" spans="2:7" ht="18" customHeight="1" thickBot="1">
      <c r="B13" s="1180" t="s">
        <v>848</v>
      </c>
      <c r="C13" s="391"/>
      <c r="D13" s="354">
        <v>-1234</v>
      </c>
      <c r="E13" s="832">
        <v>8612</v>
      </c>
      <c r="F13" s="354">
        <v>-1652</v>
      </c>
      <c r="G13" s="832">
        <v>-3523</v>
      </c>
    </row>
    <row r="14" spans="2:7" s="171" customFormat="1" ht="8.25" customHeight="1">
      <c r="B14" s="194"/>
      <c r="C14" s="195"/>
      <c r="D14" s="172"/>
      <c r="E14" s="831"/>
      <c r="F14" s="172"/>
      <c r="G14" s="831"/>
    </row>
    <row r="15" spans="2:7" ht="18" customHeight="1" thickBot="1">
      <c r="B15" s="1181" t="s">
        <v>849</v>
      </c>
      <c r="C15" s="390"/>
      <c r="D15" s="318">
        <v>-1679</v>
      </c>
      <c r="E15" s="833">
        <v>6819</v>
      </c>
      <c r="F15" s="318">
        <v>-2069</v>
      </c>
      <c r="G15" s="833">
        <v>-4431</v>
      </c>
    </row>
    <row r="16" spans="2:7">
      <c r="D16" s="286"/>
      <c r="E16" s="286"/>
      <c r="F16" s="286"/>
      <c r="G16" s="286"/>
    </row>
    <row r="17" spans="4:7">
      <c r="D17" s="6"/>
      <c r="E17" s="6"/>
      <c r="F17" s="6"/>
      <c r="G17" s="6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B1:F12"/>
  <sheetViews>
    <sheetView showGridLines="0" workbookViewId="0">
      <selection activeCell="E2" sqref="E2"/>
    </sheetView>
  </sheetViews>
  <sheetFormatPr baseColWidth="10" defaultRowHeight="10.5"/>
  <cols>
    <col min="1" max="1" width="11.42578125" style="275"/>
    <col min="2" max="2" width="32.85546875" style="275" bestFit="1" customWidth="1"/>
    <col min="3" max="6" width="13.7109375" style="275" customWidth="1"/>
    <col min="7" max="16384" width="11.42578125" style="275"/>
  </cols>
  <sheetData>
    <row r="1" spans="2:6" ht="11.25" thickBot="1"/>
    <row r="2" spans="2:6" ht="25.5" customHeight="1">
      <c r="B2" s="1464" t="s">
        <v>850</v>
      </c>
      <c r="C2" s="310">
        <v>42916</v>
      </c>
      <c r="D2" s="87">
        <v>42551</v>
      </c>
      <c r="E2" s="310" t="s">
        <v>276</v>
      </c>
      <c r="F2" s="87" t="s">
        <v>277</v>
      </c>
    </row>
    <row r="3" spans="2:6" ht="11.25" customHeight="1" thickBot="1">
      <c r="B3" s="1465"/>
      <c r="C3" s="893" t="s">
        <v>294</v>
      </c>
      <c r="D3" s="894" t="s">
        <v>294</v>
      </c>
      <c r="E3" s="893" t="s">
        <v>294</v>
      </c>
      <c r="F3" s="894" t="s">
        <v>294</v>
      </c>
    </row>
    <row r="4" spans="2:6" ht="21" customHeight="1">
      <c r="B4" s="1182" t="s">
        <v>851</v>
      </c>
      <c r="C4" s="891">
        <v>-16025886</v>
      </c>
      <c r="D4" s="891">
        <v>-14746269</v>
      </c>
      <c r="E4" s="891">
        <v>-8501042</v>
      </c>
      <c r="F4" s="892">
        <v>-7509156</v>
      </c>
    </row>
    <row r="5" spans="2:6" ht="21" customHeight="1">
      <c r="B5" s="1182" t="s">
        <v>852</v>
      </c>
      <c r="C5" s="49">
        <v>-12366298</v>
      </c>
      <c r="D5" s="49">
        <v>-10788810</v>
      </c>
      <c r="E5" s="49">
        <v>-6112978</v>
      </c>
      <c r="F5" s="806">
        <v>-5371994</v>
      </c>
    </row>
    <row r="6" spans="2:6" ht="21" customHeight="1">
      <c r="B6" s="1182" t="s">
        <v>853</v>
      </c>
      <c r="C6" s="49">
        <v>-3261195</v>
      </c>
      <c r="D6" s="49">
        <v>-2930683</v>
      </c>
      <c r="E6" s="49">
        <v>-1865588</v>
      </c>
      <c r="F6" s="806">
        <v>-1647518</v>
      </c>
    </row>
    <row r="7" spans="2:6" ht="21" customHeight="1">
      <c r="B7" s="1182" t="s">
        <v>854</v>
      </c>
      <c r="C7" s="49">
        <v>-16327874</v>
      </c>
      <c r="D7" s="49">
        <v>-14007930</v>
      </c>
      <c r="E7" s="49">
        <v>-8921573</v>
      </c>
      <c r="F7" s="806">
        <v>-7511583</v>
      </c>
    </row>
    <row r="8" spans="2:6" ht="21" customHeight="1">
      <c r="B8" s="1182" t="s">
        <v>855</v>
      </c>
      <c r="C8" s="49">
        <v>-7269554</v>
      </c>
      <c r="D8" s="49">
        <v>-6990403</v>
      </c>
      <c r="E8" s="49">
        <v>-3624258</v>
      </c>
      <c r="F8" s="806">
        <v>-3660230</v>
      </c>
    </row>
    <row r="9" spans="2:6" ht="21" customHeight="1" thickBot="1">
      <c r="B9" s="1182" t="s">
        <v>856</v>
      </c>
      <c r="C9" s="49">
        <v>-5764697</v>
      </c>
      <c r="D9" s="49">
        <v>-6389679</v>
      </c>
      <c r="E9" s="49">
        <v>-3074269</v>
      </c>
      <c r="F9" s="806">
        <v>-3264930</v>
      </c>
    </row>
    <row r="10" spans="2:6" ht="21" customHeight="1" thickBot="1">
      <c r="B10" s="1183" t="s">
        <v>149</v>
      </c>
      <c r="C10" s="348">
        <v>-61015504</v>
      </c>
      <c r="D10" s="349">
        <v>-55853774</v>
      </c>
      <c r="E10" s="348">
        <v>-32099708</v>
      </c>
      <c r="F10" s="349">
        <v>-28965411</v>
      </c>
    </row>
    <row r="12" spans="2:6">
      <c r="C12" s="6"/>
      <c r="D12" s="6"/>
      <c r="E12" s="6"/>
      <c r="F12" s="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B1:K19"/>
  <sheetViews>
    <sheetView showGridLines="0" workbookViewId="0">
      <selection activeCell="B18" sqref="B18"/>
    </sheetView>
  </sheetViews>
  <sheetFormatPr baseColWidth="10" defaultRowHeight="10.5"/>
  <cols>
    <col min="1" max="1" width="11.42578125" style="83"/>
    <col min="2" max="2" width="63.85546875" style="83" bestFit="1" customWidth="1"/>
    <col min="3" max="3" width="6.85546875" style="83" customWidth="1"/>
    <col min="4" max="5" width="13.7109375" style="83" customWidth="1"/>
    <col min="6" max="6" width="7.85546875" style="83" customWidth="1"/>
    <col min="7" max="7" width="36.28515625" style="83" customWidth="1"/>
    <col min="8" max="11" width="15.85546875" style="83" customWidth="1"/>
    <col min="12" max="16384" width="11.42578125" style="83"/>
  </cols>
  <sheetData>
    <row r="1" spans="2:11" ht="11.25" thickBot="1"/>
    <row r="2" spans="2:11" ht="39" customHeight="1">
      <c r="B2" s="1184" t="s">
        <v>857</v>
      </c>
      <c r="C2" s="493"/>
      <c r="D2" s="457">
        <v>42916</v>
      </c>
      <c r="E2" s="458">
        <v>42735</v>
      </c>
    </row>
    <row r="3" spans="2:11" ht="21" customHeight="1">
      <c r="B3" s="1185" t="s">
        <v>858</v>
      </c>
      <c r="C3" s="118" t="s">
        <v>24</v>
      </c>
      <c r="D3" s="494">
        <v>7.58</v>
      </c>
      <c r="E3" s="871">
        <v>7.64</v>
      </c>
    </row>
    <row r="4" spans="2:11" ht="21" customHeight="1" thickBot="1">
      <c r="B4" s="1186" t="s">
        <v>859</v>
      </c>
      <c r="C4" s="196" t="s">
        <v>294</v>
      </c>
      <c r="D4" s="133">
        <v>938338</v>
      </c>
      <c r="E4" s="808">
        <v>5669924</v>
      </c>
    </row>
    <row r="7" spans="2:11" ht="11.25" thickBot="1"/>
    <row r="8" spans="2:11" ht="21" customHeight="1">
      <c r="G8" s="1466" t="s">
        <v>761</v>
      </c>
      <c r="H8" s="1227">
        <v>42916</v>
      </c>
      <c r="I8" s="1227">
        <v>42916</v>
      </c>
      <c r="J8" s="310" t="s">
        <v>276</v>
      </c>
      <c r="K8" s="310" t="s">
        <v>276</v>
      </c>
    </row>
    <row r="9" spans="2:11" ht="14.25" customHeight="1">
      <c r="G9" s="1467"/>
      <c r="H9" s="1228" t="s">
        <v>294</v>
      </c>
      <c r="I9" s="1228" t="s">
        <v>294</v>
      </c>
      <c r="J9" s="1240" t="s">
        <v>294</v>
      </c>
      <c r="K9" s="1229" t="s">
        <v>294</v>
      </c>
    </row>
    <row r="10" spans="2:11" ht="14.25" customHeight="1">
      <c r="G10" s="1175" t="s">
        <v>319</v>
      </c>
      <c r="H10" s="1230">
        <v>482920</v>
      </c>
      <c r="I10" s="1231">
        <v>349</v>
      </c>
      <c r="J10" s="1230">
        <v>483658</v>
      </c>
      <c r="K10" s="1232">
        <v>112</v>
      </c>
    </row>
    <row r="11" spans="2:11" ht="14.25" customHeight="1">
      <c r="G11" s="1233" t="s">
        <v>975</v>
      </c>
      <c r="H11" s="1230">
        <f>183113+P8+P10</f>
        <v>183113</v>
      </c>
      <c r="I11" s="1230">
        <v>251760</v>
      </c>
      <c r="J11" s="1230">
        <v>129832</v>
      </c>
      <c r="K11" s="1234">
        <v>187770</v>
      </c>
    </row>
    <row r="12" spans="2:11" ht="14.25" customHeight="1">
      <c r="G12" s="1175" t="s">
        <v>845</v>
      </c>
      <c r="H12" s="1230">
        <v>48061</v>
      </c>
      <c r="I12" s="1230">
        <v>64335</v>
      </c>
      <c r="J12" s="1230">
        <v>26833</v>
      </c>
      <c r="K12" s="1234">
        <v>32340</v>
      </c>
    </row>
    <row r="13" spans="2:11" ht="14.25" customHeight="1">
      <c r="G13" s="1179" t="s">
        <v>846</v>
      </c>
      <c r="H13" s="1235">
        <f>SUM(H10:H12)</f>
        <v>714094</v>
      </c>
      <c r="I13" s="1235">
        <f t="shared" ref="I13:K13" si="0">SUM(I10:I12)</f>
        <v>316444</v>
      </c>
      <c r="J13" s="1235">
        <f t="shared" si="0"/>
        <v>640323</v>
      </c>
      <c r="K13" s="1236">
        <f t="shared" si="0"/>
        <v>220222</v>
      </c>
    </row>
    <row r="14" spans="2:11" ht="14.25" customHeight="1">
      <c r="G14" s="1233" t="s">
        <v>317</v>
      </c>
      <c r="H14" s="1230">
        <v>-9583470</v>
      </c>
      <c r="I14" s="1230">
        <v>-12376534</v>
      </c>
      <c r="J14" s="1230">
        <v>-6269213</v>
      </c>
      <c r="K14" s="1234">
        <v>-6892645</v>
      </c>
    </row>
    <row r="15" spans="2:11" ht="14.25" customHeight="1">
      <c r="G15" s="173" t="s">
        <v>847</v>
      </c>
      <c r="H15" s="1230">
        <f>-121938+P9</f>
        <v>-121938</v>
      </c>
      <c r="I15" s="1230">
        <v>-136949</v>
      </c>
      <c r="J15" s="1230">
        <v>-121880</v>
      </c>
      <c r="K15" s="1234">
        <v>-71282</v>
      </c>
    </row>
    <row r="16" spans="2:11" ht="14.25" customHeight="1" thickBot="1">
      <c r="G16" s="1175" t="s">
        <v>319</v>
      </c>
      <c r="H16" s="1231">
        <v>-321</v>
      </c>
      <c r="I16" s="1231">
        <v>-348</v>
      </c>
      <c r="J16" s="1230">
        <v>59241</v>
      </c>
      <c r="K16" s="1234">
        <v>1898</v>
      </c>
    </row>
    <row r="17" spans="7:11" ht="14.25" customHeight="1" thickBot="1">
      <c r="G17" s="1180" t="s">
        <v>848</v>
      </c>
      <c r="H17" s="1235">
        <f>SUM(H14:H16)</f>
        <v>-9705729</v>
      </c>
      <c r="I17" s="1235">
        <f t="shared" ref="I17:K17" si="1">SUM(I14:I16)</f>
        <v>-12513831</v>
      </c>
      <c r="J17" s="1235">
        <f t="shared" si="1"/>
        <v>-6331852</v>
      </c>
      <c r="K17" s="1236">
        <f t="shared" si="1"/>
        <v>-6962029</v>
      </c>
    </row>
    <row r="18" spans="7:11" ht="14.25" customHeight="1">
      <c r="G18" s="1237"/>
      <c r="H18" s="1231"/>
      <c r="I18" s="1231"/>
      <c r="J18" s="1231"/>
      <c r="K18" s="1232"/>
    </row>
    <row r="19" spans="7:11" ht="14.25" customHeight="1" thickBot="1">
      <c r="G19" s="1181" t="s">
        <v>976</v>
      </c>
      <c r="H19" s="1238">
        <f>+H13+H17</f>
        <v>-8991635</v>
      </c>
      <c r="I19" s="1238">
        <f t="shared" ref="I19:K19" si="2">+I13+I17</f>
        <v>-12197387</v>
      </c>
      <c r="J19" s="1238">
        <f t="shared" si="2"/>
        <v>-5691529</v>
      </c>
      <c r="K19" s="1239">
        <f t="shared" si="2"/>
        <v>-6741807</v>
      </c>
    </row>
  </sheetData>
  <mergeCells count="1">
    <mergeCell ref="G8:G9"/>
  </mergeCells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I99"/>
  <sheetViews>
    <sheetView showGridLines="0" zoomScaleNormal="100" workbookViewId="0">
      <selection activeCell="E90" sqref="E90"/>
    </sheetView>
  </sheetViews>
  <sheetFormatPr baseColWidth="10" defaultRowHeight="10.5"/>
  <cols>
    <col min="1" max="1" width="11.42578125" style="83"/>
    <col min="2" max="2" width="50.140625" style="83" customWidth="1"/>
    <col min="3" max="4" width="13.7109375" style="83" customWidth="1"/>
    <col min="5" max="5" width="11.85546875" style="83" customWidth="1"/>
    <col min="6" max="7" width="11.42578125" style="83"/>
    <col min="8" max="8" width="11.42578125" style="84"/>
    <col min="9" max="16384" width="11.42578125" style="83"/>
  </cols>
  <sheetData>
    <row r="1" spans="1:5" ht="11.25" thickBot="1"/>
    <row r="2" spans="1:5" ht="18" customHeight="1">
      <c r="B2" s="1468" t="s">
        <v>860</v>
      </c>
      <c r="C2" s="518">
        <v>42916</v>
      </c>
      <c r="D2" s="519">
        <v>42735</v>
      </c>
    </row>
    <row r="3" spans="1:5" ht="18" customHeight="1">
      <c r="B3" s="1469"/>
      <c r="C3" s="520" t="s">
        <v>294</v>
      </c>
      <c r="D3" s="521" t="s">
        <v>294</v>
      </c>
    </row>
    <row r="4" spans="1:5" ht="20.25" customHeight="1">
      <c r="B4" s="600" t="s">
        <v>312</v>
      </c>
      <c r="C4" s="99">
        <v>22376651</v>
      </c>
      <c r="D4" s="100">
        <v>20231924</v>
      </c>
      <c r="E4" s="84"/>
    </row>
    <row r="5" spans="1:5" ht="20.25" customHeight="1">
      <c r="B5" s="600" t="s">
        <v>328</v>
      </c>
      <c r="C5" s="99">
        <v>-37437466</v>
      </c>
      <c r="D5" s="100">
        <v>-38150441</v>
      </c>
      <c r="E5" s="84"/>
    </row>
    <row r="6" spans="1:5" ht="21.75" customHeight="1" thickBot="1">
      <c r="B6" s="1187" t="s">
        <v>861</v>
      </c>
      <c r="C6" s="348">
        <v>-15060815</v>
      </c>
      <c r="D6" s="349">
        <v>-17918517</v>
      </c>
      <c r="E6" s="84"/>
    </row>
    <row r="7" spans="1:5">
      <c r="A7" s="5"/>
    </row>
    <row r="8" spans="1:5" ht="15.75" customHeight="1" thickBot="1">
      <c r="B8" s="1115" t="s">
        <v>862</v>
      </c>
    </row>
    <row r="9" spans="1:5" ht="18" customHeight="1">
      <c r="B9" s="1468" t="s">
        <v>312</v>
      </c>
      <c r="C9" s="290">
        <v>42916</v>
      </c>
      <c r="D9" s="291">
        <v>42735</v>
      </c>
    </row>
    <row r="10" spans="1:5" ht="18" customHeight="1">
      <c r="B10" s="1469"/>
      <c r="C10" s="357" t="s">
        <v>294</v>
      </c>
      <c r="D10" s="358" t="s">
        <v>294</v>
      </c>
    </row>
    <row r="11" spans="1:5" ht="20.25" customHeight="1">
      <c r="B11" s="600" t="s">
        <v>863</v>
      </c>
      <c r="C11" s="99">
        <v>476683</v>
      </c>
      <c r="D11" s="100">
        <v>463085</v>
      </c>
      <c r="E11" s="84"/>
    </row>
    <row r="12" spans="1:5" ht="20.25" customHeight="1">
      <c r="B12" s="600" t="s">
        <v>864</v>
      </c>
      <c r="C12" s="99">
        <v>9796265</v>
      </c>
      <c r="D12" s="100">
        <v>8317255</v>
      </c>
      <c r="E12" s="84"/>
    </row>
    <row r="13" spans="1:5" ht="20.25" customHeight="1">
      <c r="B13" s="600" t="s">
        <v>865</v>
      </c>
      <c r="C13" s="99">
        <v>551809</v>
      </c>
      <c r="D13" s="100">
        <v>585956</v>
      </c>
      <c r="E13" s="84"/>
    </row>
    <row r="14" spans="1:5" ht="20.25" customHeight="1">
      <c r="B14" s="600" t="s">
        <v>866</v>
      </c>
      <c r="C14" s="99">
        <v>713101</v>
      </c>
      <c r="D14" s="100">
        <v>706416</v>
      </c>
      <c r="E14" s="84"/>
    </row>
    <row r="15" spans="1:5" ht="20.25" customHeight="1">
      <c r="B15" s="600" t="s">
        <v>843</v>
      </c>
      <c r="C15" s="99">
        <v>3889505</v>
      </c>
      <c r="D15" s="100">
        <v>3888756</v>
      </c>
      <c r="E15" s="84"/>
    </row>
    <row r="16" spans="1:5" ht="20.25" customHeight="1">
      <c r="B16" s="600" t="s">
        <v>320</v>
      </c>
      <c r="C16" s="119">
        <v>77948</v>
      </c>
      <c r="D16" s="120">
        <v>134392</v>
      </c>
      <c r="E16" s="84"/>
    </row>
    <row r="17" spans="2:5" ht="20.25" hidden="1" customHeight="1">
      <c r="B17" s="600" t="s">
        <v>867</v>
      </c>
      <c r="C17" s="99">
        <v>0</v>
      </c>
      <c r="D17" s="100">
        <v>0</v>
      </c>
      <c r="E17" s="84"/>
    </row>
    <row r="18" spans="2:5" ht="20.25" customHeight="1">
      <c r="B18" s="600" t="s">
        <v>868</v>
      </c>
      <c r="C18" s="99">
        <v>70631887</v>
      </c>
      <c r="D18" s="100">
        <v>69610263</v>
      </c>
      <c r="E18" s="84"/>
    </row>
    <row r="19" spans="2:5" ht="20.25" customHeight="1">
      <c r="B19" s="600" t="s">
        <v>869</v>
      </c>
      <c r="C19" s="99">
        <v>1969571</v>
      </c>
      <c r="D19" s="100">
        <v>1969571</v>
      </c>
      <c r="E19" s="84"/>
    </row>
    <row r="20" spans="2:5" ht="20.25" customHeight="1">
      <c r="B20" s="600" t="s">
        <v>870</v>
      </c>
      <c r="C20" s="99">
        <v>376345</v>
      </c>
      <c r="D20" s="100">
        <v>371870</v>
      </c>
      <c r="E20" s="84"/>
    </row>
    <row r="21" spans="2:5" ht="20.25" customHeight="1">
      <c r="B21" s="600" t="s">
        <v>732</v>
      </c>
      <c r="C21" s="99">
        <v>24235</v>
      </c>
      <c r="D21" s="100">
        <v>43332</v>
      </c>
      <c r="E21" s="84"/>
    </row>
    <row r="22" spans="2:5" ht="20.25" customHeight="1">
      <c r="B22" s="600" t="s">
        <v>715</v>
      </c>
      <c r="C22" s="99">
        <v>1177543</v>
      </c>
      <c r="D22" s="100">
        <v>1352024</v>
      </c>
      <c r="E22" s="84"/>
    </row>
    <row r="23" spans="2:5" ht="21.75" customHeight="1" thickBot="1">
      <c r="B23" s="1187" t="s">
        <v>312</v>
      </c>
      <c r="C23" s="348">
        <v>89684892</v>
      </c>
      <c r="D23" s="349">
        <v>87442920</v>
      </c>
    </row>
    <row r="24" spans="2:5" ht="27" customHeight="1">
      <c r="B24" s="84"/>
      <c r="C24" s="199"/>
      <c r="D24" s="199"/>
    </row>
    <row r="25" spans="2:5" ht="27" customHeight="1" thickBot="1">
      <c r="B25" s="200" t="s">
        <v>871</v>
      </c>
      <c r="C25" s="84"/>
      <c r="D25" s="84"/>
    </row>
    <row r="26" spans="2:5" ht="18" customHeight="1">
      <c r="B26" s="1453" t="s">
        <v>328</v>
      </c>
      <c r="C26" s="290">
        <v>42916</v>
      </c>
      <c r="D26" s="291">
        <v>42735</v>
      </c>
    </row>
    <row r="27" spans="2:5" ht="18" customHeight="1">
      <c r="B27" s="1470"/>
      <c r="C27" s="357" t="s">
        <v>294</v>
      </c>
      <c r="D27" s="358" t="s">
        <v>294</v>
      </c>
    </row>
    <row r="28" spans="2:5" ht="21" customHeight="1">
      <c r="B28" s="600" t="s">
        <v>872</v>
      </c>
      <c r="C28" s="99">
        <v>23081075</v>
      </c>
      <c r="D28" s="100">
        <v>22995485</v>
      </c>
      <c r="E28" s="84"/>
    </row>
    <row r="29" spans="2:5" ht="21" customHeight="1">
      <c r="B29" s="600" t="s">
        <v>732</v>
      </c>
      <c r="C29" s="99">
        <v>627549</v>
      </c>
      <c r="D29" s="100">
        <v>649538</v>
      </c>
      <c r="E29" s="84"/>
    </row>
    <row r="30" spans="2:5" ht="21" customHeight="1">
      <c r="B30" s="600" t="s">
        <v>873</v>
      </c>
      <c r="C30" s="99">
        <v>114266</v>
      </c>
      <c r="D30" s="100">
        <v>114266</v>
      </c>
      <c r="E30" s="84"/>
    </row>
    <row r="31" spans="2:5" ht="21" customHeight="1">
      <c r="B31" s="600" t="s">
        <v>874</v>
      </c>
      <c r="C31" s="99">
        <v>22669870</v>
      </c>
      <c r="D31" s="100">
        <v>22669870</v>
      </c>
      <c r="E31" s="84"/>
    </row>
    <row r="32" spans="2:5" ht="21" customHeight="1">
      <c r="B32" s="600" t="s">
        <v>875</v>
      </c>
      <c r="C32" s="99">
        <v>45611780</v>
      </c>
      <c r="D32" s="100">
        <v>45611780</v>
      </c>
      <c r="E32" s="84"/>
    </row>
    <row r="33" spans="2:9" ht="21" customHeight="1">
      <c r="B33" s="600" t="s">
        <v>876</v>
      </c>
      <c r="C33" s="99">
        <v>12633515</v>
      </c>
      <c r="D33" s="100">
        <v>13305193</v>
      </c>
      <c r="E33" s="84"/>
    </row>
    <row r="34" spans="2:9" ht="21" customHeight="1">
      <c r="B34" s="600" t="s">
        <v>715</v>
      </c>
      <c r="C34" s="99">
        <v>7652</v>
      </c>
      <c r="D34" s="100">
        <v>15305</v>
      </c>
      <c r="E34" s="84"/>
    </row>
    <row r="35" spans="2:9" ht="21" customHeight="1" thickBot="1">
      <c r="B35" s="1187" t="s">
        <v>328</v>
      </c>
      <c r="C35" s="348">
        <v>104745707</v>
      </c>
      <c r="D35" s="349">
        <v>105361437</v>
      </c>
    </row>
    <row r="36" spans="2:9" ht="16.5" customHeight="1" thickBot="1">
      <c r="B36" s="201"/>
      <c r="C36" s="202"/>
      <c r="D36" s="202"/>
    </row>
    <row r="37" spans="2:9" ht="24.75" customHeight="1" thickBot="1">
      <c r="B37" s="1188" t="s">
        <v>861</v>
      </c>
      <c r="C37" s="489">
        <v>-15060815</v>
      </c>
      <c r="D37" s="490">
        <v>-17918517</v>
      </c>
    </row>
    <row r="38" spans="2:9">
      <c r="B38" s="203"/>
      <c r="C38" s="6"/>
      <c r="D38" s="6"/>
    </row>
    <row r="39" spans="2:9" ht="11.25" thickBot="1">
      <c r="B39" s="203"/>
      <c r="C39" s="6"/>
      <c r="D39" s="6"/>
    </row>
    <row r="40" spans="2:9" s="802" customFormat="1" ht="17.25" customHeight="1">
      <c r="B40" s="1471" t="s">
        <v>877</v>
      </c>
      <c r="C40" s="793">
        <v>42916</v>
      </c>
      <c r="D40" s="794">
        <v>42735</v>
      </c>
      <c r="H40" s="803"/>
    </row>
    <row r="41" spans="2:9" s="802" customFormat="1" ht="15.75" customHeight="1">
      <c r="B41" s="1473"/>
      <c r="C41" s="795" t="s">
        <v>294</v>
      </c>
      <c r="D41" s="796" t="s">
        <v>294</v>
      </c>
      <c r="H41" s="803"/>
    </row>
    <row r="42" spans="2:9" s="802" customFormat="1" ht="27" customHeight="1">
      <c r="B42" s="1189" t="s">
        <v>878</v>
      </c>
      <c r="C42" s="797">
        <v>87442920</v>
      </c>
      <c r="D42" s="798">
        <v>82717306</v>
      </c>
      <c r="E42" s="803"/>
      <c r="H42" s="803"/>
      <c r="I42" s="803"/>
    </row>
    <row r="43" spans="2:9" s="802" customFormat="1" ht="27" customHeight="1">
      <c r="B43" s="600" t="s">
        <v>879</v>
      </c>
      <c r="C43" s="956">
        <v>-258662</v>
      </c>
      <c r="D43" s="957">
        <v>1502706</v>
      </c>
      <c r="E43" s="803"/>
      <c r="H43" s="803"/>
      <c r="I43" s="803"/>
    </row>
    <row r="44" spans="2:9" s="802" customFormat="1" ht="27" customHeight="1">
      <c r="B44" s="787" t="s">
        <v>880</v>
      </c>
      <c r="C44" s="799">
        <v>1021624</v>
      </c>
      <c r="D44" s="800">
        <v>3402902</v>
      </c>
      <c r="E44" s="803"/>
      <c r="H44" s="803"/>
      <c r="I44" s="803"/>
    </row>
    <row r="45" spans="2:9" s="802" customFormat="1" ht="27" customHeight="1">
      <c r="B45" s="787" t="s">
        <v>881</v>
      </c>
      <c r="C45" s="799">
        <v>1479010</v>
      </c>
      <c r="D45" s="800">
        <v>-179994</v>
      </c>
      <c r="E45" s="803"/>
      <c r="H45" s="803"/>
      <c r="I45" s="803"/>
    </row>
    <row r="46" spans="2:9" s="802" customFormat="1" ht="27" customHeight="1">
      <c r="B46" s="1189" t="s">
        <v>882</v>
      </c>
      <c r="C46" s="797">
        <v>2241972</v>
      </c>
      <c r="D46" s="797">
        <v>4725614</v>
      </c>
      <c r="H46" s="803"/>
    </row>
    <row r="47" spans="2:9" s="802" customFormat="1" ht="27" customHeight="1" thickBot="1">
      <c r="B47" s="1187" t="s">
        <v>883</v>
      </c>
      <c r="C47" s="801">
        <v>89684892</v>
      </c>
      <c r="D47" s="801">
        <v>87442920</v>
      </c>
      <c r="G47" s="803"/>
      <c r="H47" s="803"/>
    </row>
    <row r="48" spans="2:9">
      <c r="B48" s="203"/>
      <c r="C48" s="6"/>
      <c r="D48" s="6"/>
    </row>
    <row r="49" spans="2:6">
      <c r="B49" s="203"/>
      <c r="C49" s="6"/>
      <c r="D49" s="6"/>
    </row>
    <row r="50" spans="2:6">
      <c r="B50" s="203"/>
      <c r="C50" s="6"/>
      <c r="D50" s="6"/>
    </row>
    <row r="51" spans="2:6" ht="11.25" thickBot="1">
      <c r="B51" s="203"/>
      <c r="C51" s="6"/>
      <c r="D51" s="6"/>
    </row>
    <row r="52" spans="2:6" ht="17.25" customHeight="1">
      <c r="B52" s="1471" t="s">
        <v>884</v>
      </c>
      <c r="C52" s="290">
        <v>42916</v>
      </c>
      <c r="D52" s="291">
        <v>42735</v>
      </c>
    </row>
    <row r="53" spans="2:6" ht="15.75" customHeight="1">
      <c r="B53" s="1472"/>
      <c r="C53" s="357" t="s">
        <v>294</v>
      </c>
      <c r="D53" s="358" t="s">
        <v>294</v>
      </c>
    </row>
    <row r="54" spans="2:6" ht="27" customHeight="1">
      <c r="B54" s="1189" t="s">
        <v>885</v>
      </c>
      <c r="C54" s="205">
        <v>105361437</v>
      </c>
      <c r="D54" s="206">
        <v>105942220</v>
      </c>
      <c r="E54" s="199"/>
    </row>
    <row r="55" spans="2:6" ht="27" customHeight="1">
      <c r="B55" s="600" t="s">
        <v>886</v>
      </c>
      <c r="C55" s="119">
        <v>55948</v>
      </c>
      <c r="D55" s="120">
        <v>683552</v>
      </c>
      <c r="E55" s="84"/>
    </row>
    <row r="56" spans="2:6" ht="27" customHeight="1">
      <c r="B56" s="600" t="s">
        <v>887</v>
      </c>
      <c r="C56" s="119">
        <v>-671678</v>
      </c>
      <c r="D56" s="120">
        <v>-1264335</v>
      </c>
      <c r="E56" s="84"/>
    </row>
    <row r="57" spans="2:6" ht="27" customHeight="1">
      <c r="B57" s="1189" t="s">
        <v>888</v>
      </c>
      <c r="C57" s="205">
        <v>-615730</v>
      </c>
      <c r="D57" s="206">
        <v>-580783</v>
      </c>
    </row>
    <row r="58" spans="2:6" ht="27" customHeight="1" thickBot="1">
      <c r="B58" s="1187" t="s">
        <v>889</v>
      </c>
      <c r="C58" s="348">
        <v>104745707</v>
      </c>
      <c r="D58" s="349">
        <v>105361437</v>
      </c>
      <c r="E58" s="6"/>
    </row>
    <row r="59" spans="2:6" ht="23.25" customHeight="1" thickBot="1">
      <c r="C59" s="207"/>
      <c r="D59" s="207"/>
    </row>
    <row r="60" spans="2:6" ht="23.25" hidden="1" customHeight="1" thickBot="1">
      <c r="B60" s="163"/>
      <c r="C60" s="1278" t="s">
        <v>45</v>
      </c>
      <c r="D60" s="1278"/>
    </row>
    <row r="61" spans="2:6" ht="28.5" customHeight="1">
      <c r="B61" s="1474" t="s">
        <v>890</v>
      </c>
      <c r="C61" s="310">
        <v>42916</v>
      </c>
      <c r="D61" s="310">
        <v>42551</v>
      </c>
      <c r="E61" s="950" t="s">
        <v>276</v>
      </c>
      <c r="F61" s="951" t="s">
        <v>277</v>
      </c>
    </row>
    <row r="62" spans="2:6" ht="16.5" customHeight="1">
      <c r="B62" s="1475"/>
      <c r="C62" s="389" t="s">
        <v>294</v>
      </c>
      <c r="D62" s="389" t="s">
        <v>294</v>
      </c>
      <c r="E62" s="952" t="s">
        <v>294</v>
      </c>
      <c r="F62" s="953" t="s">
        <v>294</v>
      </c>
    </row>
    <row r="63" spans="2:6" ht="23.25" customHeight="1">
      <c r="B63" s="600" t="s">
        <v>891</v>
      </c>
      <c r="C63" s="119">
        <v>-26831826</v>
      </c>
      <c r="D63" s="119">
        <v>-24304026</v>
      </c>
      <c r="E63" s="799">
        <v>-8912262</v>
      </c>
      <c r="F63" s="800">
        <v>-8619404</v>
      </c>
    </row>
    <row r="64" spans="2:6" ht="23.25" customHeight="1">
      <c r="B64" s="98" t="s">
        <v>892</v>
      </c>
      <c r="C64" s="119">
        <v>-169862</v>
      </c>
      <c r="D64" s="119">
        <v>278779</v>
      </c>
      <c r="E64" s="799">
        <v>-169862</v>
      </c>
      <c r="F64" s="800">
        <v>278779</v>
      </c>
    </row>
    <row r="65" spans="2:7" ht="23.25" customHeight="1">
      <c r="B65" s="1189" t="s">
        <v>893</v>
      </c>
      <c r="C65" s="208">
        <v>-27001688</v>
      </c>
      <c r="D65" s="208">
        <v>-24025247</v>
      </c>
      <c r="E65" s="208">
        <v>-9082124</v>
      </c>
      <c r="F65" s="208">
        <v>-8340625</v>
      </c>
    </row>
    <row r="66" spans="2:7" ht="23.25" customHeight="1">
      <c r="B66" s="600" t="s">
        <v>894</v>
      </c>
      <c r="C66" s="119">
        <v>2857702</v>
      </c>
      <c r="D66" s="119">
        <v>3273581</v>
      </c>
      <c r="E66" s="799">
        <v>1801612</v>
      </c>
      <c r="F66" s="800">
        <v>1969387</v>
      </c>
    </row>
    <row r="67" spans="2:7" ht="23.25" customHeight="1">
      <c r="B67" s="600" t="s">
        <v>895</v>
      </c>
      <c r="C67" s="119">
        <v>-40495</v>
      </c>
      <c r="D67" s="119">
        <v>-64762</v>
      </c>
      <c r="E67" s="799">
        <v>-26113</v>
      </c>
      <c r="F67" s="800">
        <v>-32876</v>
      </c>
    </row>
    <row r="68" spans="2:7" ht="23.25" customHeight="1">
      <c r="B68" s="1189" t="s">
        <v>896</v>
      </c>
      <c r="C68" s="797">
        <v>2817207</v>
      </c>
      <c r="D68" s="797">
        <v>3208819</v>
      </c>
      <c r="E68" s="797">
        <v>1775499</v>
      </c>
      <c r="F68" s="206">
        <v>1936511</v>
      </c>
    </row>
    <row r="69" spans="2:7" ht="23.25" customHeight="1" thickBot="1">
      <c r="B69" s="1187" t="s">
        <v>897</v>
      </c>
      <c r="C69" s="348">
        <v>-24184481</v>
      </c>
      <c r="D69" s="348">
        <v>-20816428</v>
      </c>
      <c r="E69" s="348">
        <v>-7306625</v>
      </c>
      <c r="F69" s="348">
        <v>-6404114</v>
      </c>
    </row>
    <row r="70" spans="2:7">
      <c r="C70" s="6"/>
      <c r="D70" s="6"/>
      <c r="E70" s="6"/>
      <c r="F70" s="6"/>
    </row>
    <row r="71" spans="2:7" ht="15.75" thickBot="1">
      <c r="C71" s="84"/>
      <c r="D71" s="84"/>
      <c r="E71"/>
      <c r="F71"/>
    </row>
    <row r="72" spans="2:7" ht="21.75" hidden="1" customHeight="1" thickBot="1">
      <c r="B72" s="163"/>
      <c r="C72" s="1278" t="s">
        <v>45</v>
      </c>
      <c r="D72" s="1278"/>
      <c r="E72" s="198"/>
    </row>
    <row r="73" spans="2:7" ht="21">
      <c r="B73" s="345"/>
      <c r="C73" s="310">
        <v>42916</v>
      </c>
      <c r="D73" s="310">
        <v>42551</v>
      </c>
      <c r="E73" s="950" t="s">
        <v>276</v>
      </c>
      <c r="F73" s="951" t="s">
        <v>277</v>
      </c>
    </row>
    <row r="74" spans="2:7">
      <c r="B74" s="346"/>
      <c r="C74" s="389" t="s">
        <v>294</v>
      </c>
      <c r="D74" s="389" t="s">
        <v>294</v>
      </c>
      <c r="E74" s="952" t="s">
        <v>294</v>
      </c>
      <c r="F74" s="953" t="s">
        <v>294</v>
      </c>
    </row>
    <row r="75" spans="2:7" ht="24" customHeight="1">
      <c r="B75" s="1189" t="s">
        <v>898</v>
      </c>
      <c r="C75" s="208">
        <v>-25737349</v>
      </c>
      <c r="D75" s="208">
        <v>-23125891</v>
      </c>
      <c r="E75" s="954">
        <v>-8192015</v>
      </c>
      <c r="F75" s="955">
        <v>-7745250</v>
      </c>
    </row>
    <row r="76" spans="2:7" ht="24" customHeight="1">
      <c r="B76" s="600" t="s">
        <v>899</v>
      </c>
      <c r="C76" s="99">
        <v>1890831</v>
      </c>
      <c r="D76" s="99">
        <v>2377471</v>
      </c>
      <c r="E76" s="956">
        <v>1046452</v>
      </c>
      <c r="F76" s="957">
        <v>1253222</v>
      </c>
      <c r="G76" s="84"/>
    </row>
    <row r="77" spans="2:7" ht="24" hidden="1" customHeight="1">
      <c r="B77" s="787" t="s">
        <v>900</v>
      </c>
      <c r="C77" s="99">
        <v>0</v>
      </c>
      <c r="D77" s="99">
        <v>0</v>
      </c>
      <c r="E77" s="956">
        <v>0</v>
      </c>
      <c r="F77" s="957">
        <v>0</v>
      </c>
      <c r="G77" s="84"/>
    </row>
    <row r="78" spans="2:7" ht="24" customHeight="1">
      <c r="B78" s="600" t="s">
        <v>901</v>
      </c>
      <c r="C78" s="99">
        <v>-40495</v>
      </c>
      <c r="D78" s="99">
        <v>-64762</v>
      </c>
      <c r="E78" s="956">
        <v>-26113</v>
      </c>
      <c r="F78" s="957">
        <v>-32876</v>
      </c>
      <c r="G78" s="84"/>
    </row>
    <row r="79" spans="2:7" ht="24" customHeight="1">
      <c r="B79" s="600" t="s">
        <v>902</v>
      </c>
      <c r="C79" s="99">
        <v>-169862</v>
      </c>
      <c r="D79" s="99">
        <v>278779</v>
      </c>
      <c r="E79" s="956">
        <v>-169862</v>
      </c>
      <c r="F79" s="957">
        <v>278779</v>
      </c>
      <c r="G79" s="84"/>
    </row>
    <row r="80" spans="2:7" ht="24" customHeight="1">
      <c r="B80" s="600" t="s">
        <v>903</v>
      </c>
      <c r="C80" s="99">
        <v>-127606</v>
      </c>
      <c r="D80" s="99">
        <v>-282025</v>
      </c>
      <c r="E80" s="956">
        <v>34913</v>
      </c>
      <c r="F80" s="957">
        <v>-157989</v>
      </c>
      <c r="G80" s="84"/>
    </row>
    <row r="81" spans="2:7" ht="24" customHeight="1">
      <c r="B81" s="1189" t="s">
        <v>904</v>
      </c>
      <c r="C81" s="208">
        <v>1552868</v>
      </c>
      <c r="D81" s="208">
        <v>2309463</v>
      </c>
      <c r="E81" s="954">
        <v>885390</v>
      </c>
      <c r="F81" s="206">
        <v>1341136</v>
      </c>
    </row>
    <row r="82" spans="2:7" ht="24" customHeight="1" thickBot="1">
      <c r="B82" s="1187" t="s">
        <v>905</v>
      </c>
      <c r="C82" s="348">
        <v>-24184481</v>
      </c>
      <c r="D82" s="348">
        <v>-20816428</v>
      </c>
      <c r="E82" s="348">
        <v>-7306625</v>
      </c>
      <c r="F82" s="348">
        <v>-6404114</v>
      </c>
      <c r="G82" s="84"/>
    </row>
    <row r="83" spans="2:7">
      <c r="C83" s="6"/>
      <c r="D83" s="6"/>
      <c r="E83" s="197"/>
    </row>
    <row r="84" spans="2:7" ht="11.25" thickBot="1">
      <c r="E84" s="84"/>
    </row>
    <row r="85" spans="2:7" ht="29.25" customHeight="1">
      <c r="B85" s="491"/>
      <c r="C85" s="457">
        <v>42916</v>
      </c>
      <c r="D85" s="458">
        <v>42551</v>
      </c>
    </row>
    <row r="86" spans="2:7" ht="21" customHeight="1">
      <c r="B86" s="98" t="s">
        <v>906</v>
      </c>
      <c r="C86" s="788">
        <v>0.255</v>
      </c>
      <c r="D86" s="789">
        <v>0.24</v>
      </c>
      <c r="G86" s="84"/>
    </row>
    <row r="87" spans="2:7" ht="21" customHeight="1">
      <c r="B87" s="600" t="s">
        <v>899</v>
      </c>
      <c r="C87" s="788">
        <v>-1.8700000000000001E-2</v>
      </c>
      <c r="D87" s="789">
        <v>-2.47E-2</v>
      </c>
    </row>
    <row r="88" spans="2:7" ht="21" customHeight="1">
      <c r="B88" s="600" t="s">
        <v>901</v>
      </c>
      <c r="C88" s="788">
        <v>4.0000000000000002E-4</v>
      </c>
      <c r="D88" s="789">
        <v>6.9999999999999999E-4</v>
      </c>
      <c r="G88" s="1007"/>
    </row>
    <row r="89" spans="2:7" ht="21" customHeight="1">
      <c r="B89" s="600" t="s">
        <v>902</v>
      </c>
      <c r="C89" s="788">
        <v>1.6999999999999999E-3</v>
      </c>
      <c r="D89" s="789">
        <v>-2.8999999999999998E-3</v>
      </c>
    </row>
    <row r="90" spans="2:7" ht="21" customHeight="1">
      <c r="B90" s="600" t="s">
        <v>903</v>
      </c>
      <c r="C90" s="788">
        <v>1.1999999999999999E-3</v>
      </c>
      <c r="D90" s="789">
        <v>2.8999999999999998E-3</v>
      </c>
    </row>
    <row r="91" spans="2:7" ht="21" customHeight="1" thickBot="1">
      <c r="B91" s="1190" t="s">
        <v>907</v>
      </c>
      <c r="C91" s="492">
        <v>0.23960000000000004</v>
      </c>
      <c r="D91" s="492">
        <v>0.21600000000000003</v>
      </c>
    </row>
    <row r="95" spans="2:7" ht="27.75" customHeight="1">
      <c r="D95" s="209"/>
    </row>
    <row r="96" spans="2:7" ht="29.25" customHeight="1">
      <c r="D96" s="209"/>
    </row>
    <row r="97" spans="4:4" ht="29.25" customHeight="1">
      <c r="D97" s="209"/>
    </row>
    <row r="98" spans="4:4" ht="29.25" customHeight="1">
      <c r="D98" s="209"/>
    </row>
    <row r="99" spans="4:4" ht="29.25" customHeight="1"/>
  </sheetData>
  <mergeCells count="8">
    <mergeCell ref="C72:D72"/>
    <mergeCell ref="B2:B3"/>
    <mergeCell ref="B9:B10"/>
    <mergeCell ref="B26:B27"/>
    <mergeCell ref="C60:D60"/>
    <mergeCell ref="B52:B53"/>
    <mergeCell ref="B40:B41"/>
    <mergeCell ref="B61:B62"/>
  </mergeCells>
  <pageMargins left="0.75" right="0.75" top="1" bottom="1" header="0" footer="0"/>
  <pageSetup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G30"/>
  <sheetViews>
    <sheetView showGridLines="0" workbookViewId="0">
      <selection activeCell="G19" sqref="G19"/>
    </sheetView>
  </sheetViews>
  <sheetFormatPr baseColWidth="10" defaultRowHeight="10.5"/>
  <cols>
    <col min="1" max="1" width="11.42578125" style="83"/>
    <col min="2" max="2" width="59" style="83" customWidth="1"/>
    <col min="3" max="3" width="5.85546875" style="83" customWidth="1"/>
    <col min="4" max="7" width="13.7109375" style="83" customWidth="1"/>
    <col min="8" max="16384" width="11.42578125" style="83"/>
  </cols>
  <sheetData>
    <row r="1" spans="1:7" ht="11.25" thickBot="1">
      <c r="A1" s="5"/>
      <c r="B1" s="5"/>
    </row>
    <row r="2" spans="1:7" ht="33" customHeight="1">
      <c r="B2" s="1191" t="s">
        <v>358</v>
      </c>
      <c r="C2" s="359"/>
      <c r="D2" s="360">
        <v>42916</v>
      </c>
      <c r="E2" s="360">
        <v>42551</v>
      </c>
      <c r="F2" s="1000" t="s">
        <v>276</v>
      </c>
      <c r="G2" s="361" t="s">
        <v>277</v>
      </c>
    </row>
    <row r="3" spans="1:7" ht="21" customHeight="1">
      <c r="B3" s="1185" t="s">
        <v>908</v>
      </c>
      <c r="C3" s="293" t="s">
        <v>294</v>
      </c>
      <c r="D3" s="210">
        <v>75020822</v>
      </c>
      <c r="E3" s="210">
        <v>73469696</v>
      </c>
      <c r="F3" s="1001">
        <v>24183563</v>
      </c>
      <c r="G3" s="211">
        <v>25176009</v>
      </c>
    </row>
    <row r="4" spans="1:7" ht="21" customHeight="1">
      <c r="B4" s="1185" t="s">
        <v>909</v>
      </c>
      <c r="C4" s="293" t="s">
        <v>294</v>
      </c>
      <c r="D4" s="210">
        <v>75020822</v>
      </c>
      <c r="E4" s="210">
        <v>73469696</v>
      </c>
      <c r="F4" s="1001">
        <v>24183563</v>
      </c>
      <c r="G4" s="211">
        <v>25176009</v>
      </c>
    </row>
    <row r="5" spans="1:7" ht="21" customHeight="1">
      <c r="B5" s="1185" t="s">
        <v>910</v>
      </c>
      <c r="C5" s="293"/>
      <c r="D5" s="210">
        <v>6118965160</v>
      </c>
      <c r="E5" s="210">
        <v>6118965160</v>
      </c>
      <c r="F5" s="1001">
        <v>6118965160</v>
      </c>
      <c r="G5" s="211">
        <v>6118965160</v>
      </c>
    </row>
    <row r="6" spans="1:7" ht="21" customHeight="1" thickBot="1">
      <c r="B6" s="1192" t="s">
        <v>358</v>
      </c>
      <c r="C6" s="299" t="s">
        <v>0</v>
      </c>
      <c r="D6" s="672">
        <v>12.260377374006817</v>
      </c>
      <c r="E6" s="672">
        <v>12.00688254940154</v>
      </c>
      <c r="F6" s="1002">
        <v>3.9522308703584774</v>
      </c>
      <c r="G6" s="807">
        <v>4.1144226746994583</v>
      </c>
    </row>
    <row r="10" spans="1:7">
      <c r="D10" s="212"/>
      <c r="E10" s="212"/>
      <c r="F10" s="212"/>
      <c r="G10" s="212"/>
    </row>
    <row r="11" spans="1:7">
      <c r="D11" s="212"/>
      <c r="E11" s="212"/>
      <c r="F11" s="212"/>
      <c r="G11" s="212"/>
    </row>
    <row r="13" spans="1:7" ht="20.25" customHeight="1"/>
    <row r="14" spans="1:7" ht="20.25" customHeight="1"/>
    <row r="16" spans="1:7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F66"/>
  <sheetViews>
    <sheetView showGridLines="0" topLeftCell="A44" workbookViewId="0">
      <selection activeCell="G63" sqref="G63"/>
    </sheetView>
  </sheetViews>
  <sheetFormatPr baseColWidth="10" defaultRowHeight="10.5"/>
  <cols>
    <col min="1" max="1" width="11.42578125" style="275"/>
    <col min="2" max="2" width="59.7109375" style="275" bestFit="1" customWidth="1"/>
    <col min="3" max="6" width="13.7109375" style="275" customWidth="1"/>
    <col min="7" max="16384" width="11.42578125" style="275"/>
  </cols>
  <sheetData>
    <row r="1" spans="1:6" ht="11.25" thickBot="1">
      <c r="A1" s="5"/>
    </row>
    <row r="2" spans="1:6" s="640" customFormat="1" ht="14.1" customHeight="1">
      <c r="B2" s="1468" t="s">
        <v>913</v>
      </c>
      <c r="C2" s="1478">
        <v>42916</v>
      </c>
      <c r="D2" s="1478"/>
      <c r="E2" s="1478">
        <v>42551</v>
      </c>
      <c r="F2" s="1479"/>
    </row>
    <row r="3" spans="1:6" s="640" customFormat="1" ht="14.1" customHeight="1">
      <c r="B3" s="1480"/>
      <c r="C3" s="1193" t="s">
        <v>911</v>
      </c>
      <c r="D3" s="1193" t="s">
        <v>912</v>
      </c>
      <c r="E3" s="1193" t="s">
        <v>911</v>
      </c>
      <c r="F3" s="1194" t="s">
        <v>912</v>
      </c>
    </row>
    <row r="4" spans="1:6" s="640" customFormat="1" ht="14.1" customHeight="1">
      <c r="B4" s="1469"/>
      <c r="C4" s="454" t="s">
        <v>294</v>
      </c>
      <c r="D4" s="454" t="s">
        <v>294</v>
      </c>
      <c r="E4" s="385" t="s">
        <v>294</v>
      </c>
      <c r="F4" s="522" t="s">
        <v>294</v>
      </c>
    </row>
    <row r="5" spans="1:6" ht="18" customHeight="1">
      <c r="B5" s="600" t="s">
        <v>914</v>
      </c>
      <c r="C5" s="773">
        <v>249747960</v>
      </c>
      <c r="D5" s="773">
        <v>11894570</v>
      </c>
      <c r="E5" s="773">
        <v>238805277</v>
      </c>
      <c r="F5" s="774">
        <v>11464383</v>
      </c>
    </row>
    <row r="6" spans="1:6" ht="18" customHeight="1">
      <c r="B6" s="600" t="s">
        <v>915</v>
      </c>
      <c r="C6" s="773">
        <v>453507</v>
      </c>
      <c r="D6" s="773">
        <v>2181167</v>
      </c>
      <c r="E6" s="773">
        <v>375061.30300000001</v>
      </c>
      <c r="F6" s="774">
        <v>1918706.314</v>
      </c>
    </row>
    <row r="7" spans="1:6" ht="18" customHeight="1">
      <c r="B7" s="523" t="s">
        <v>916</v>
      </c>
      <c r="C7" s="849">
        <v>-12046800</v>
      </c>
      <c r="D7" s="849">
        <v>-4952581</v>
      </c>
      <c r="E7" s="849">
        <v>-12014845</v>
      </c>
      <c r="F7" s="850">
        <v>-5447750</v>
      </c>
    </row>
    <row r="8" spans="1:6" ht="18" customHeight="1">
      <c r="B8" s="523" t="s">
        <v>917</v>
      </c>
      <c r="C8" s="773">
        <v>-24119160</v>
      </c>
      <c r="D8" s="773">
        <v>-3646856</v>
      </c>
      <c r="E8" s="773">
        <v>-22563605</v>
      </c>
      <c r="F8" s="774">
        <v>-3266546</v>
      </c>
    </row>
    <row r="9" spans="1:6" ht="18" customHeight="1">
      <c r="B9" s="600" t="s">
        <v>918</v>
      </c>
      <c r="C9" s="773">
        <v>-59991692</v>
      </c>
      <c r="D9" s="773">
        <v>-3517039</v>
      </c>
      <c r="E9" s="773">
        <v>-54806753</v>
      </c>
      <c r="F9" s="774">
        <v>-2941918</v>
      </c>
    </row>
    <row r="10" spans="1:6" ht="18" customHeight="1">
      <c r="B10" s="600" t="s">
        <v>919</v>
      </c>
      <c r="C10" s="773">
        <v>-35708192</v>
      </c>
      <c r="D10" s="773">
        <v>-346459</v>
      </c>
      <c r="E10" s="773">
        <v>-32871054</v>
      </c>
      <c r="F10" s="774">
        <v>-361990</v>
      </c>
    </row>
    <row r="11" spans="1:6" ht="18" customHeight="1">
      <c r="B11" s="600" t="s">
        <v>920</v>
      </c>
      <c r="C11" s="773">
        <v>1296516</v>
      </c>
      <c r="D11" s="773">
        <v>371528</v>
      </c>
      <c r="E11" s="773">
        <v>115578</v>
      </c>
      <c r="F11" s="774">
        <v>125</v>
      </c>
    </row>
    <row r="12" spans="1:6" ht="18" customHeight="1">
      <c r="B12" s="600" t="s">
        <v>347</v>
      </c>
      <c r="C12" s="773">
        <v>3301940</v>
      </c>
      <c r="D12" s="773">
        <v>192861</v>
      </c>
      <c r="E12" s="773">
        <v>3650280</v>
      </c>
      <c r="F12" s="774">
        <v>192124</v>
      </c>
    </row>
    <row r="13" spans="1:6" ht="18" customHeight="1">
      <c r="B13" s="600" t="s">
        <v>348</v>
      </c>
      <c r="C13" s="773">
        <v>-15141587</v>
      </c>
      <c r="D13" s="773">
        <v>-45589</v>
      </c>
      <c r="E13" s="773">
        <v>-13629665</v>
      </c>
      <c r="F13" s="774">
        <v>-68967</v>
      </c>
    </row>
    <row r="14" spans="1:6" ht="18" customHeight="1">
      <c r="B14" s="600" t="s">
        <v>921</v>
      </c>
      <c r="C14" s="773">
        <v>-9004253</v>
      </c>
      <c r="D14" s="773">
        <v>10940</v>
      </c>
      <c r="E14" s="773">
        <v>-12201006</v>
      </c>
      <c r="F14" s="774">
        <v>10443</v>
      </c>
    </row>
    <row r="15" spans="1:6" ht="18" customHeight="1">
      <c r="B15" s="600" t="s">
        <v>922</v>
      </c>
      <c r="C15" s="773">
        <v>-23647352</v>
      </c>
      <c r="D15" s="773">
        <v>-537128</v>
      </c>
      <c r="E15" s="773">
        <v>-20397441</v>
      </c>
      <c r="F15" s="774">
        <v>-418988</v>
      </c>
    </row>
    <row r="16" spans="1:6" ht="18" customHeight="1">
      <c r="B16" s="1189" t="s">
        <v>923</v>
      </c>
      <c r="C16" s="775">
        <v>75140887</v>
      </c>
      <c r="D16" s="775">
        <v>1605414</v>
      </c>
      <c r="E16" s="775">
        <v>74461827.303000003</v>
      </c>
      <c r="F16" s="776">
        <v>1079622.3139999993</v>
      </c>
    </row>
    <row r="17" spans="2:6" ht="18" customHeight="1">
      <c r="B17" s="1195" t="s">
        <v>924</v>
      </c>
      <c r="C17" s="853">
        <v>73415408</v>
      </c>
      <c r="D17" s="853">
        <v>1605414</v>
      </c>
      <c r="E17" s="853">
        <v>72390073.303000003</v>
      </c>
      <c r="F17" s="854">
        <v>1079622.3139999993</v>
      </c>
    </row>
    <row r="18" spans="2:6" ht="18" customHeight="1" thickBot="1">
      <c r="B18" s="614" t="s">
        <v>925</v>
      </c>
      <c r="C18" s="777">
        <v>1725479</v>
      </c>
      <c r="D18" s="777">
        <v>0</v>
      </c>
      <c r="E18" s="777">
        <v>2071754</v>
      </c>
      <c r="F18" s="778">
        <v>0</v>
      </c>
    </row>
    <row r="19" spans="2:6">
      <c r="B19" s="215"/>
      <c r="C19" s="216"/>
      <c r="D19" s="216"/>
      <c r="E19" s="217"/>
      <c r="F19" s="217"/>
    </row>
    <row r="20" spans="2:6" ht="11.25" thickBot="1">
      <c r="C20" s="286"/>
    </row>
    <row r="21" spans="2:6" s="640" customFormat="1" ht="14.1" customHeight="1">
      <c r="B21" s="1468" t="s">
        <v>926</v>
      </c>
      <c r="C21" s="1476">
        <v>42916</v>
      </c>
      <c r="D21" s="1476"/>
      <c r="E21" s="1476">
        <v>42735</v>
      </c>
      <c r="F21" s="1477"/>
    </row>
    <row r="22" spans="2:6" ht="14.1" customHeight="1">
      <c r="B22" s="1480"/>
      <c r="C22" s="1193" t="s">
        <v>911</v>
      </c>
      <c r="D22" s="1193" t="s">
        <v>912</v>
      </c>
      <c r="E22" s="1193" t="s">
        <v>911</v>
      </c>
      <c r="F22" s="1194" t="s">
        <v>912</v>
      </c>
    </row>
    <row r="23" spans="2:6" ht="14.1" customHeight="1">
      <c r="B23" s="1469"/>
      <c r="C23" s="649" t="s">
        <v>294</v>
      </c>
      <c r="D23" s="649" t="s">
        <v>294</v>
      </c>
      <c r="E23" s="650" t="s">
        <v>294</v>
      </c>
      <c r="F23" s="651" t="s">
        <v>294</v>
      </c>
    </row>
    <row r="24" spans="2:6" ht="18" customHeight="1">
      <c r="B24" s="600" t="s">
        <v>477</v>
      </c>
      <c r="C24" s="643">
        <v>103117851</v>
      </c>
      <c r="D24" s="643">
        <v>13667107</v>
      </c>
      <c r="E24" s="643">
        <v>172864658</v>
      </c>
      <c r="F24" s="644">
        <v>13158165</v>
      </c>
    </row>
    <row r="25" spans="2:6" ht="18" customHeight="1">
      <c r="B25" s="600" t="s">
        <v>478</v>
      </c>
      <c r="C25" s="643">
        <v>1587999395</v>
      </c>
      <c r="D25" s="643">
        <v>14963229</v>
      </c>
      <c r="E25" s="643">
        <v>1575986816</v>
      </c>
      <c r="F25" s="644">
        <v>15034226</v>
      </c>
    </row>
    <row r="26" spans="2:6" ht="18" customHeight="1">
      <c r="B26" s="1195" t="s">
        <v>927</v>
      </c>
      <c r="C26" s="645">
        <v>1691117246</v>
      </c>
      <c r="D26" s="645">
        <v>28630336</v>
      </c>
      <c r="E26" s="645">
        <v>1748851474</v>
      </c>
      <c r="F26" s="646">
        <v>28192391</v>
      </c>
    </row>
    <row r="27" spans="2:6" ht="18" customHeight="1">
      <c r="B27" s="600" t="s">
        <v>479</v>
      </c>
      <c r="C27" s="643">
        <v>151049456</v>
      </c>
      <c r="D27" s="643">
        <v>9419998</v>
      </c>
      <c r="E27" s="643">
        <v>208250144</v>
      </c>
      <c r="F27" s="644">
        <v>8905636</v>
      </c>
    </row>
    <row r="28" spans="2:6" ht="18" customHeight="1">
      <c r="B28" s="600" t="s">
        <v>480</v>
      </c>
      <c r="C28" s="643">
        <v>889692478</v>
      </c>
      <c r="D28" s="643">
        <v>135544</v>
      </c>
      <c r="E28" s="643">
        <v>872883250</v>
      </c>
      <c r="F28" s="644">
        <v>122410</v>
      </c>
    </row>
    <row r="29" spans="2:6" ht="18" customHeight="1">
      <c r="B29" s="600" t="s">
        <v>336</v>
      </c>
      <c r="C29" s="643">
        <v>599960060</v>
      </c>
      <c r="D29" s="643">
        <v>19074794</v>
      </c>
      <c r="E29" s="643">
        <v>614992835</v>
      </c>
      <c r="F29" s="644">
        <v>19164345</v>
      </c>
    </row>
    <row r="30" spans="2:6" ht="18" customHeight="1">
      <c r="B30" s="600" t="s">
        <v>928</v>
      </c>
      <c r="C30" s="643">
        <v>50415252</v>
      </c>
      <c r="D30" s="643">
        <v>0</v>
      </c>
      <c r="E30" s="643">
        <v>52725245</v>
      </c>
      <c r="F30" s="644">
        <v>0</v>
      </c>
    </row>
    <row r="31" spans="2:6" ht="18" customHeight="1" thickBot="1">
      <c r="B31" s="1187" t="s">
        <v>929</v>
      </c>
      <c r="C31" s="647">
        <v>1691117246</v>
      </c>
      <c r="D31" s="647">
        <v>28630336</v>
      </c>
      <c r="E31" s="647">
        <v>1748851474</v>
      </c>
      <c r="F31" s="648">
        <v>28192391</v>
      </c>
    </row>
    <row r="32" spans="2:6">
      <c r="B32" s="215"/>
      <c r="C32" s="218"/>
      <c r="D32" s="218"/>
      <c r="E32" s="218"/>
      <c r="F32" s="218"/>
    </row>
    <row r="33" spans="1:6" ht="11.25" thickBot="1"/>
    <row r="34" spans="1:6" ht="14.1" customHeight="1">
      <c r="B34" s="1468" t="s">
        <v>930</v>
      </c>
      <c r="C34" s="524">
        <v>42916</v>
      </c>
      <c r="D34" s="525">
        <v>42551</v>
      </c>
    </row>
    <row r="35" spans="1:6" ht="14.1" customHeight="1">
      <c r="B35" s="1469"/>
      <c r="C35" s="454" t="s">
        <v>294</v>
      </c>
      <c r="D35" s="455" t="s">
        <v>294</v>
      </c>
    </row>
    <row r="36" spans="1:6" ht="19.5" customHeight="1">
      <c r="A36" s="275" t="s">
        <v>139</v>
      </c>
      <c r="B36" s="600" t="s">
        <v>931</v>
      </c>
      <c r="C36" s="213">
        <v>264277204</v>
      </c>
      <c r="D36" s="742">
        <v>252563428</v>
      </c>
      <c r="E36" s="6"/>
      <c r="F36" s="6"/>
    </row>
    <row r="37" spans="1:6" ht="19.5" hidden="1" customHeight="1">
      <c r="B37" s="98" t="s">
        <v>47</v>
      </c>
      <c r="C37" s="213"/>
      <c r="D37" s="742"/>
    </row>
    <row r="38" spans="1:6" ht="19.5" customHeight="1">
      <c r="B38" s="600" t="s">
        <v>932</v>
      </c>
      <c r="C38" s="119">
        <v>-2634674</v>
      </c>
      <c r="D38" s="743">
        <v>-2047104</v>
      </c>
    </row>
    <row r="39" spans="1:6" ht="22.5" customHeight="1" thickBot="1">
      <c r="B39" s="1187" t="s">
        <v>341</v>
      </c>
      <c r="C39" s="348">
        <v>261642530</v>
      </c>
      <c r="D39" s="349">
        <v>250516324</v>
      </c>
      <c r="E39" s="6"/>
      <c r="F39" s="6"/>
    </row>
    <row r="40" spans="1:6">
      <c r="B40" s="641"/>
      <c r="C40" s="642"/>
      <c r="D40" s="642"/>
    </row>
    <row r="41" spans="1:6" ht="11.25" thickBot="1">
      <c r="B41" s="641"/>
      <c r="C41" s="642"/>
      <c r="D41" s="641"/>
    </row>
    <row r="42" spans="1:6" ht="14.1" customHeight="1">
      <c r="B42" s="1468" t="s">
        <v>933</v>
      </c>
      <c r="C42" s="524">
        <v>42916</v>
      </c>
      <c r="D42" s="525">
        <v>42551</v>
      </c>
    </row>
    <row r="43" spans="1:6" ht="14.1" customHeight="1">
      <c r="B43" s="1469"/>
      <c r="C43" s="454" t="s">
        <v>294</v>
      </c>
      <c r="D43" s="455" t="s">
        <v>294</v>
      </c>
    </row>
    <row r="44" spans="1:6" ht="20.25" customHeight="1">
      <c r="B44" s="600" t="s">
        <v>934</v>
      </c>
      <c r="C44" s="213">
        <v>76746301</v>
      </c>
      <c r="D44" s="214">
        <v>75541450</v>
      </c>
      <c r="E44" s="662"/>
      <c r="F44" s="662"/>
    </row>
    <row r="45" spans="1:6" ht="20.25" hidden="1" customHeight="1">
      <c r="B45" s="98" t="s">
        <v>47</v>
      </c>
      <c r="C45" s="213"/>
      <c r="D45" s="214"/>
    </row>
    <row r="46" spans="1:6" ht="20.25" customHeight="1">
      <c r="B46" s="600" t="s">
        <v>935</v>
      </c>
      <c r="C46" s="99">
        <v>-1725479</v>
      </c>
      <c r="D46" s="100">
        <v>-2071754</v>
      </c>
      <c r="E46" s="662"/>
      <c r="F46" s="662"/>
    </row>
    <row r="47" spans="1:6" ht="20.25" customHeight="1" thickBot="1">
      <c r="B47" s="1187" t="s">
        <v>936</v>
      </c>
      <c r="C47" s="348">
        <v>75020822</v>
      </c>
      <c r="D47" s="349">
        <v>73469696</v>
      </c>
      <c r="E47" s="6"/>
      <c r="F47" s="6"/>
    </row>
    <row r="49" spans="2:6" ht="11.25" thickBot="1"/>
    <row r="50" spans="2:6" ht="14.1" customHeight="1">
      <c r="B50" s="1468" t="s">
        <v>937</v>
      </c>
      <c r="C50" s="524">
        <v>42916</v>
      </c>
      <c r="D50" s="525">
        <v>42735</v>
      </c>
    </row>
    <row r="51" spans="2:6" ht="14.1" customHeight="1">
      <c r="B51" s="1469"/>
      <c r="C51" s="448" t="s">
        <v>294</v>
      </c>
      <c r="D51" s="449" t="s">
        <v>294</v>
      </c>
    </row>
    <row r="52" spans="2:6" ht="20.25" customHeight="1">
      <c r="B52" s="1189" t="s">
        <v>938</v>
      </c>
      <c r="C52" s="119"/>
      <c r="D52" s="120"/>
    </row>
    <row r="53" spans="2:6" ht="20.25" customHeight="1">
      <c r="B53" s="600" t="s">
        <v>939</v>
      </c>
      <c r="C53" s="119">
        <v>1719747583</v>
      </c>
      <c r="D53" s="120">
        <v>1777043865</v>
      </c>
      <c r="E53" s="286"/>
      <c r="F53" s="286"/>
    </row>
    <row r="54" spans="2:6" ht="20.25" hidden="1" customHeight="1">
      <c r="B54" s="98" t="s">
        <v>47</v>
      </c>
      <c r="C54" s="119"/>
      <c r="D54" s="120"/>
      <c r="E54" s="286"/>
      <c r="F54" s="286"/>
    </row>
    <row r="55" spans="2:6" ht="20.25" customHeight="1">
      <c r="B55" s="600" t="s">
        <v>940</v>
      </c>
      <c r="C55" s="119">
        <v>-7506277</v>
      </c>
      <c r="D55" s="120">
        <v>-5224729</v>
      </c>
    </row>
    <row r="56" spans="2:6" ht="20.25" customHeight="1">
      <c r="B56" s="1195" t="s">
        <v>927</v>
      </c>
      <c r="C56" s="444">
        <v>1712241306</v>
      </c>
      <c r="D56" s="456">
        <v>1771819136</v>
      </c>
      <c r="E56" s="6"/>
      <c r="F56" s="6"/>
    </row>
    <row r="57" spans="2:6" ht="20.25" customHeight="1">
      <c r="B57" s="1189" t="s">
        <v>941</v>
      </c>
      <c r="C57" s="738"/>
      <c r="D57" s="739"/>
    </row>
    <row r="58" spans="2:6" ht="20.25" customHeight="1">
      <c r="B58" s="600" t="s">
        <v>942</v>
      </c>
      <c r="C58" s="119">
        <v>1050297477</v>
      </c>
      <c r="D58" s="120">
        <v>1090161440</v>
      </c>
      <c r="E58" s="286"/>
    </row>
    <row r="59" spans="2:6" ht="20.25" hidden="1" customHeight="1">
      <c r="B59" s="737" t="s">
        <v>47</v>
      </c>
      <c r="C59" s="119"/>
      <c r="D59" s="120"/>
      <c r="E59" s="286"/>
    </row>
    <row r="60" spans="2:6" ht="20.25" customHeight="1">
      <c r="B60" s="600" t="s">
        <v>940</v>
      </c>
      <c r="C60" s="119">
        <v>-7506277</v>
      </c>
      <c r="D60" s="120">
        <v>-5224729</v>
      </c>
      <c r="E60" s="286"/>
    </row>
    <row r="61" spans="2:6" ht="20.25" customHeight="1">
      <c r="B61" s="1195" t="s">
        <v>943</v>
      </c>
      <c r="C61" s="740">
        <v>1042791200</v>
      </c>
      <c r="D61" s="741">
        <v>1084936711</v>
      </c>
      <c r="E61" s="6"/>
      <c r="F61" s="6"/>
    </row>
    <row r="62" spans="2:6" ht="20.25" customHeight="1">
      <c r="B62" s="1189" t="s">
        <v>944</v>
      </c>
      <c r="C62" s="119"/>
      <c r="D62" s="120"/>
      <c r="E62" s="286"/>
    </row>
    <row r="63" spans="2:6" ht="20.25" customHeight="1">
      <c r="B63" s="600" t="s">
        <v>945</v>
      </c>
      <c r="C63" s="119">
        <v>619034854</v>
      </c>
      <c r="D63" s="120">
        <v>634157180</v>
      </c>
      <c r="E63" s="286"/>
    </row>
    <row r="64" spans="2:6" ht="20.25" hidden="1" customHeight="1">
      <c r="B64" s="98" t="s">
        <v>47</v>
      </c>
      <c r="C64" s="119"/>
      <c r="D64" s="120"/>
      <c r="E64" s="286"/>
    </row>
    <row r="65" spans="2:6" ht="20.25" hidden="1" customHeight="1">
      <c r="B65" s="98" t="s">
        <v>48</v>
      </c>
      <c r="C65" s="119">
        <v>0</v>
      </c>
      <c r="D65" s="120">
        <v>0</v>
      </c>
      <c r="E65" s="286"/>
    </row>
    <row r="66" spans="2:6" ht="20.25" customHeight="1" thickBot="1">
      <c r="B66" s="1187" t="s">
        <v>946</v>
      </c>
      <c r="C66" s="348">
        <v>619034854</v>
      </c>
      <c r="D66" s="349">
        <v>634157180</v>
      </c>
      <c r="E66" s="6"/>
      <c r="F66" s="6"/>
    </row>
  </sheetData>
  <mergeCells count="9">
    <mergeCell ref="B50:B51"/>
    <mergeCell ref="C21:D21"/>
    <mergeCell ref="E21:F21"/>
    <mergeCell ref="C2:D2"/>
    <mergeCell ref="E2:F2"/>
    <mergeCell ref="B34:B35"/>
    <mergeCell ref="B42:B43"/>
    <mergeCell ref="B2:B4"/>
    <mergeCell ref="B21:B2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S28"/>
  <sheetViews>
    <sheetView showGridLines="0" topLeftCell="A10" workbookViewId="0">
      <selection activeCell="J24" sqref="J24"/>
    </sheetView>
  </sheetViews>
  <sheetFormatPr baseColWidth="10" defaultRowHeight="10.5"/>
  <cols>
    <col min="1" max="1" width="2.5703125" style="122" customWidth="1"/>
    <col min="2" max="2" width="33.5703125" style="122" bestFit="1" customWidth="1"/>
    <col min="3" max="3" width="5.85546875" style="122" bestFit="1" customWidth="1"/>
    <col min="4" max="5" width="11.140625" style="122" customWidth="1"/>
    <col min="6" max="6" width="13.42578125" style="122" customWidth="1"/>
    <col min="7" max="7" width="12.7109375" style="122" customWidth="1"/>
    <col min="8" max="8" width="15.140625" style="122" bestFit="1" customWidth="1"/>
    <col min="9" max="9" width="15.7109375" style="122" customWidth="1"/>
    <col min="10" max="10" width="12.28515625" style="122" bestFit="1" customWidth="1"/>
    <col min="11" max="11" width="14.7109375" style="246" bestFit="1" customWidth="1"/>
    <col min="12" max="12" width="14.42578125" style="246" bestFit="1" customWidth="1"/>
    <col min="13" max="13" width="11.5703125" style="246" bestFit="1" customWidth="1"/>
    <col min="14" max="17" width="14.7109375" style="246" bestFit="1" customWidth="1"/>
    <col min="18" max="18" width="11.5703125" style="246" bestFit="1" customWidth="1"/>
    <col min="19" max="19" width="11.42578125" style="246"/>
    <col min="20" max="16384" width="11.42578125" style="122"/>
  </cols>
  <sheetData>
    <row r="1" spans="2:10" ht="11.25" thickBot="1"/>
    <row r="2" spans="2:10" ht="74.25" customHeight="1">
      <c r="B2" s="1048" t="s">
        <v>395</v>
      </c>
      <c r="C2" s="1049" t="s">
        <v>293</v>
      </c>
      <c r="D2" s="1049" t="s">
        <v>396</v>
      </c>
      <c r="E2" s="1050" t="s">
        <v>397</v>
      </c>
      <c r="F2" s="1051" t="s">
        <v>398</v>
      </c>
      <c r="G2" s="1052" t="s">
        <v>399</v>
      </c>
      <c r="H2" s="1049" t="s">
        <v>336</v>
      </c>
      <c r="I2" s="1049" t="s">
        <v>400</v>
      </c>
      <c r="J2" s="1053" t="s">
        <v>401</v>
      </c>
    </row>
    <row r="3" spans="2:10" ht="12.75" customHeight="1">
      <c r="B3" s="362"/>
      <c r="C3" s="336"/>
      <c r="D3" s="336" t="s">
        <v>294</v>
      </c>
      <c r="E3" s="336" t="s">
        <v>294</v>
      </c>
      <c r="F3" s="336" t="s">
        <v>294</v>
      </c>
      <c r="G3" s="336" t="s">
        <v>294</v>
      </c>
      <c r="H3" s="336" t="s">
        <v>294</v>
      </c>
      <c r="I3" s="336" t="s">
        <v>294</v>
      </c>
      <c r="J3" s="337" t="s">
        <v>294</v>
      </c>
    </row>
    <row r="4" spans="2:10" ht="20.100000000000001" customHeight="1">
      <c r="B4" s="368" t="s">
        <v>402</v>
      </c>
      <c r="C4" s="366"/>
      <c r="D4" s="366">
        <v>155567354</v>
      </c>
      <c r="E4" s="366">
        <v>164064038</v>
      </c>
      <c r="F4" s="366">
        <v>-5965550</v>
      </c>
      <c r="G4" s="366">
        <v>320491338</v>
      </c>
      <c r="H4" s="366">
        <v>634157180</v>
      </c>
      <c r="I4" s="366">
        <v>52725245</v>
      </c>
      <c r="J4" s="367">
        <v>686882425</v>
      </c>
    </row>
    <row r="5" spans="2:10" ht="20.100000000000001" customHeight="1">
      <c r="B5" s="44" t="s">
        <v>403</v>
      </c>
      <c r="C5" s="45"/>
      <c r="D5" s="45"/>
      <c r="E5" s="45"/>
      <c r="F5" s="45"/>
      <c r="G5" s="45"/>
      <c r="H5" s="366"/>
      <c r="I5" s="45"/>
      <c r="J5" s="367"/>
    </row>
    <row r="6" spans="2:10" ht="20.100000000000001" customHeight="1">
      <c r="B6" s="50" t="s">
        <v>354</v>
      </c>
      <c r="C6" s="46"/>
      <c r="D6" s="47">
        <v>0</v>
      </c>
      <c r="E6" s="47">
        <v>0</v>
      </c>
      <c r="F6" s="47">
        <v>0</v>
      </c>
      <c r="G6" s="47">
        <v>75020822</v>
      </c>
      <c r="H6" s="366">
        <v>75020822</v>
      </c>
      <c r="I6" s="47">
        <v>1725479</v>
      </c>
      <c r="J6" s="367">
        <v>76746301</v>
      </c>
    </row>
    <row r="7" spans="2:10" ht="20.100000000000001" hidden="1" customHeight="1">
      <c r="B7" s="50" t="s">
        <v>145</v>
      </c>
      <c r="C7" s="46"/>
      <c r="D7" s="47">
        <v>0</v>
      </c>
      <c r="E7" s="47">
        <v>0</v>
      </c>
      <c r="F7" s="47">
        <v>0</v>
      </c>
      <c r="G7" s="47">
        <v>0</v>
      </c>
      <c r="H7" s="366">
        <v>0</v>
      </c>
      <c r="I7" s="47">
        <v>0</v>
      </c>
      <c r="J7" s="367">
        <v>0</v>
      </c>
    </row>
    <row r="8" spans="2:10" ht="20.100000000000001" customHeight="1">
      <c r="B8" s="50" t="s">
        <v>404</v>
      </c>
      <c r="C8" s="48">
        <v>3</v>
      </c>
      <c r="D8" s="47">
        <v>0</v>
      </c>
      <c r="E8" s="47">
        <v>0</v>
      </c>
      <c r="F8" s="47">
        <v>0</v>
      </c>
      <c r="G8" s="47">
        <v>-90143148</v>
      </c>
      <c r="H8" s="366">
        <v>-90143148</v>
      </c>
      <c r="I8" s="47">
        <v>0</v>
      </c>
      <c r="J8" s="367">
        <v>-90143148</v>
      </c>
    </row>
    <row r="9" spans="2:10" ht="20.100000000000001" customHeight="1">
      <c r="B9" s="50" t="s">
        <v>405</v>
      </c>
      <c r="C9" s="245" t="s">
        <v>141</v>
      </c>
      <c r="D9" s="47">
        <v>0</v>
      </c>
      <c r="E9" s="47">
        <v>0</v>
      </c>
      <c r="F9" s="47">
        <v>0</v>
      </c>
      <c r="G9" s="47">
        <v>0</v>
      </c>
      <c r="H9" s="366">
        <v>0</v>
      </c>
      <c r="I9" s="47">
        <v>-4035472</v>
      </c>
      <c r="J9" s="367">
        <v>-4035472</v>
      </c>
    </row>
    <row r="10" spans="2:10" ht="20.100000000000001" customHeight="1">
      <c r="B10" s="368" t="s">
        <v>406</v>
      </c>
      <c r="C10" s="366"/>
      <c r="D10" s="366">
        <v>0</v>
      </c>
      <c r="E10" s="366">
        <v>0</v>
      </c>
      <c r="F10" s="366">
        <v>0</v>
      </c>
      <c r="G10" s="366">
        <v>-15122326</v>
      </c>
      <c r="H10" s="366">
        <v>-15122326</v>
      </c>
      <c r="I10" s="366">
        <v>-2309993</v>
      </c>
      <c r="J10" s="367">
        <v>-17432319</v>
      </c>
    </row>
    <row r="11" spans="2:10" ht="20.100000000000001" customHeight="1" thickBot="1">
      <c r="B11" s="363" t="s">
        <v>407</v>
      </c>
      <c r="C11" s="364" t="s">
        <v>161</v>
      </c>
      <c r="D11" s="365">
        <v>155567354</v>
      </c>
      <c r="E11" s="365">
        <v>164064038</v>
      </c>
      <c r="F11" s="365">
        <v>-5965550</v>
      </c>
      <c r="G11" s="365">
        <v>305369012</v>
      </c>
      <c r="H11" s="365">
        <v>619034854</v>
      </c>
      <c r="I11" s="365">
        <v>50415252</v>
      </c>
      <c r="J11" s="498">
        <v>669450106</v>
      </c>
    </row>
    <row r="12" spans="2:10" ht="20.100000000000001" customHeight="1">
      <c r="G12" s="246"/>
      <c r="I12" s="246"/>
      <c r="J12" s="246"/>
    </row>
    <row r="13" spans="2:10" ht="15.75" customHeight="1" thickBot="1">
      <c r="B13" s="124"/>
      <c r="C13" s="124"/>
      <c r="D13" s="124"/>
      <c r="E13" s="124"/>
      <c r="F13" s="124"/>
      <c r="G13" s="124"/>
      <c r="H13" s="124"/>
      <c r="I13" s="124"/>
      <c r="J13" s="124"/>
    </row>
    <row r="14" spans="2:10" ht="61.5" customHeight="1">
      <c r="B14" s="1048" t="s">
        <v>395</v>
      </c>
      <c r="C14" s="1049" t="s">
        <v>293</v>
      </c>
      <c r="D14" s="1049" t="s">
        <v>396</v>
      </c>
      <c r="E14" s="1050" t="s">
        <v>397</v>
      </c>
      <c r="F14" s="1051" t="s">
        <v>398</v>
      </c>
      <c r="G14" s="1052" t="s">
        <v>399</v>
      </c>
      <c r="H14" s="1049" t="s">
        <v>336</v>
      </c>
      <c r="I14" s="1049" t="s">
        <v>400</v>
      </c>
      <c r="J14" s="1053" t="s">
        <v>401</v>
      </c>
    </row>
    <row r="15" spans="2:10" ht="12.75" customHeight="1">
      <c r="B15" s="362"/>
      <c r="C15" s="336"/>
      <c r="D15" s="336" t="s">
        <v>294</v>
      </c>
      <c r="E15" s="336" t="s">
        <v>294</v>
      </c>
      <c r="F15" s="336" t="s">
        <v>294</v>
      </c>
      <c r="G15" s="336" t="s">
        <v>294</v>
      </c>
      <c r="H15" s="336" t="s">
        <v>294</v>
      </c>
      <c r="I15" s="336" t="s">
        <v>294</v>
      </c>
      <c r="J15" s="337" t="s">
        <v>294</v>
      </c>
    </row>
    <row r="16" spans="2:10" ht="20.100000000000001" customHeight="1">
      <c r="B16" s="368" t="s">
        <v>408</v>
      </c>
      <c r="C16" s="366"/>
      <c r="D16" s="366">
        <v>155567354</v>
      </c>
      <c r="E16" s="366">
        <v>164064038</v>
      </c>
      <c r="F16" s="366">
        <v>-5965550</v>
      </c>
      <c r="G16" s="366">
        <v>303530135</v>
      </c>
      <c r="H16" s="366">
        <v>617195977</v>
      </c>
      <c r="I16" s="366">
        <v>54394490</v>
      </c>
      <c r="J16" s="367">
        <v>671590467</v>
      </c>
    </row>
    <row r="17" spans="2:19" ht="20.100000000000001" customHeight="1">
      <c r="B17" s="44" t="s">
        <v>403</v>
      </c>
      <c r="C17" s="45"/>
      <c r="D17" s="45"/>
      <c r="E17" s="45"/>
      <c r="F17" s="45"/>
      <c r="G17" s="45"/>
      <c r="H17" s="366"/>
      <c r="I17" s="45"/>
      <c r="J17" s="367"/>
    </row>
    <row r="18" spans="2:19" ht="20.100000000000001" customHeight="1">
      <c r="B18" s="50" t="s">
        <v>354</v>
      </c>
      <c r="C18" s="46"/>
      <c r="D18" s="47">
        <v>0</v>
      </c>
      <c r="E18" s="47"/>
      <c r="F18" s="47">
        <v>0</v>
      </c>
      <c r="G18" s="47">
        <v>73469696</v>
      </c>
      <c r="H18" s="366">
        <v>73469696</v>
      </c>
      <c r="I18" s="47">
        <v>2071754</v>
      </c>
      <c r="J18" s="367">
        <v>75541450</v>
      </c>
    </row>
    <row r="19" spans="2:19" ht="20.100000000000001" hidden="1" customHeight="1">
      <c r="B19" s="50" t="s">
        <v>145</v>
      </c>
      <c r="C19" s="46"/>
      <c r="D19" s="47"/>
      <c r="E19" s="47"/>
      <c r="F19" s="47"/>
      <c r="G19" s="47"/>
      <c r="H19" s="366">
        <v>0</v>
      </c>
      <c r="I19" s="49">
        <v>0</v>
      </c>
      <c r="J19" s="367">
        <v>0</v>
      </c>
    </row>
    <row r="20" spans="2:19" ht="18.75" customHeight="1">
      <c r="B20" s="50" t="s">
        <v>404</v>
      </c>
      <c r="C20" s="48">
        <v>3</v>
      </c>
      <c r="D20" s="47">
        <v>0</v>
      </c>
      <c r="E20" s="47"/>
      <c r="F20" s="47">
        <v>0</v>
      </c>
      <c r="G20" s="47">
        <v>-88442910</v>
      </c>
      <c r="H20" s="366">
        <v>-88442910</v>
      </c>
      <c r="I20" s="49"/>
      <c r="J20" s="367">
        <v>-88442910</v>
      </c>
    </row>
    <row r="21" spans="2:19" ht="18.75" customHeight="1">
      <c r="B21" s="50" t="s">
        <v>405</v>
      </c>
      <c r="C21" s="245" t="s">
        <v>161</v>
      </c>
      <c r="D21" s="47">
        <v>0</v>
      </c>
      <c r="E21" s="47"/>
      <c r="F21" s="47">
        <v>0</v>
      </c>
      <c r="G21" s="47">
        <v>0</v>
      </c>
      <c r="H21" s="366">
        <v>0</v>
      </c>
      <c r="I21" s="47">
        <v>-3859089</v>
      </c>
      <c r="J21" s="367">
        <v>-3859089</v>
      </c>
    </row>
    <row r="22" spans="2:19" ht="18.75" customHeight="1">
      <c r="B22" s="368" t="s">
        <v>406</v>
      </c>
      <c r="C22" s="366"/>
      <c r="D22" s="366">
        <v>0</v>
      </c>
      <c r="E22" s="366">
        <v>0</v>
      </c>
      <c r="F22" s="366">
        <v>0</v>
      </c>
      <c r="G22" s="366">
        <v>-14973214</v>
      </c>
      <c r="H22" s="366">
        <v>-14973214</v>
      </c>
      <c r="I22" s="366">
        <v>-1787335</v>
      </c>
      <c r="J22" s="367">
        <v>-16760549</v>
      </c>
    </row>
    <row r="23" spans="2:19" ht="20.100000000000001" customHeight="1" thickBot="1">
      <c r="B23" s="363" t="s">
        <v>409</v>
      </c>
      <c r="C23" s="364" t="s">
        <v>161</v>
      </c>
      <c r="D23" s="365">
        <v>155567354</v>
      </c>
      <c r="E23" s="365">
        <v>164064038</v>
      </c>
      <c r="F23" s="365">
        <v>-5965550</v>
      </c>
      <c r="G23" s="365">
        <v>288556921</v>
      </c>
      <c r="H23" s="365">
        <v>602222763</v>
      </c>
      <c r="I23" s="365">
        <v>52607155</v>
      </c>
      <c r="J23" s="365">
        <v>654829918</v>
      </c>
    </row>
    <row r="24" spans="2:19" s="676" customFormat="1" ht="21.75" customHeight="1">
      <c r="B24" s="122"/>
      <c r="C24" s="122"/>
      <c r="D24" s="653"/>
      <c r="E24" s="653"/>
      <c r="F24" s="653"/>
      <c r="G24" s="246"/>
      <c r="H24" s="653"/>
      <c r="I24" s="653"/>
      <c r="J24" s="653"/>
      <c r="K24" s="653"/>
      <c r="L24" s="653"/>
      <c r="M24" s="653"/>
      <c r="N24" s="653"/>
      <c r="O24" s="653"/>
      <c r="P24" s="653"/>
      <c r="Q24" s="653"/>
      <c r="R24" s="653"/>
      <c r="S24" s="653"/>
    </row>
    <row r="25" spans="2:19" ht="15" hidden="1" customHeight="1">
      <c r="D25" s="124">
        <v>0</v>
      </c>
      <c r="E25" s="124"/>
      <c r="F25" s="124">
        <v>0</v>
      </c>
      <c r="G25" s="124">
        <v>-31934417</v>
      </c>
      <c r="H25" s="124">
        <v>-31934417</v>
      </c>
      <c r="I25" s="124">
        <v>-118090</v>
      </c>
      <c r="J25" s="124">
        <v>-32052507</v>
      </c>
    </row>
    <row r="26" spans="2:19">
      <c r="F26" s="246"/>
      <c r="G26" s="246"/>
    </row>
    <row r="28" spans="2:19">
      <c r="H28" s="246"/>
    </row>
  </sheetData>
  <pageMargins left="0.70866141732283472" right="0.70866141732283472" top="0.74803149606299213" bottom="0.74803149606299213" header="0.31496062992125984" footer="0.31496062992125984"/>
  <pageSetup scale="93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workbookViewId="0">
      <selection activeCell="I44" sqref="I44"/>
    </sheetView>
  </sheetViews>
  <sheetFormatPr baseColWidth="10" defaultRowHeight="10.5"/>
  <cols>
    <col min="1" max="1" width="10.28515625" style="126" customWidth="1"/>
    <col min="2" max="2" width="41.140625" style="3" customWidth="1"/>
    <col min="3" max="4" width="13.7109375" style="3" customWidth="1"/>
    <col min="5" max="16384" width="11.42578125" style="3"/>
  </cols>
  <sheetData>
    <row r="2" spans="1:5">
      <c r="B2" s="17" t="s">
        <v>9</v>
      </c>
    </row>
    <row r="3" spans="1:5" ht="11.25" thickBot="1">
      <c r="B3" s="17"/>
    </row>
    <row r="4" spans="1:5" ht="14.1" customHeight="1">
      <c r="A4" s="125"/>
      <c r="B4" s="1481" t="s">
        <v>947</v>
      </c>
      <c r="C4" s="297">
        <v>42916</v>
      </c>
      <c r="D4" s="298">
        <v>42735</v>
      </c>
    </row>
    <row r="5" spans="1:5" ht="14.1" customHeight="1">
      <c r="B5" s="1482"/>
      <c r="C5" s="448" t="s">
        <v>294</v>
      </c>
      <c r="D5" s="449" t="s">
        <v>294</v>
      </c>
    </row>
    <row r="6" spans="1:5" ht="18" customHeight="1">
      <c r="B6" s="98" t="s">
        <v>948</v>
      </c>
      <c r="C6" s="116">
        <v>424362</v>
      </c>
      <c r="D6" s="295">
        <v>8542</v>
      </c>
      <c r="E6" s="4"/>
    </row>
    <row r="7" spans="1:5" ht="18" customHeight="1">
      <c r="B7" s="98" t="s">
        <v>949</v>
      </c>
      <c r="C7" s="116">
        <v>9367175</v>
      </c>
      <c r="D7" s="295">
        <v>44206465</v>
      </c>
      <c r="E7" s="4"/>
    </row>
    <row r="8" spans="1:5" ht="18" customHeight="1">
      <c r="B8" s="98" t="s">
        <v>950</v>
      </c>
      <c r="C8" s="116">
        <v>15806</v>
      </c>
      <c r="D8" s="295">
        <v>2886</v>
      </c>
      <c r="E8" s="4"/>
    </row>
    <row r="9" spans="1:5" ht="18" customHeight="1">
      <c r="B9" s="98" t="s">
        <v>951</v>
      </c>
      <c r="C9" s="116">
        <v>390</v>
      </c>
      <c r="D9" s="295">
        <v>29943</v>
      </c>
      <c r="E9" s="4"/>
    </row>
    <row r="10" spans="1:5" ht="18" customHeight="1">
      <c r="B10" s="98" t="s">
        <v>952</v>
      </c>
      <c r="C10" s="116">
        <v>0</v>
      </c>
      <c r="D10" s="295">
        <v>22742</v>
      </c>
      <c r="E10" s="4"/>
    </row>
    <row r="11" spans="1:5" ht="18" customHeight="1">
      <c r="B11" s="98" t="s">
        <v>953</v>
      </c>
      <c r="C11" s="116">
        <v>68</v>
      </c>
      <c r="D11" s="295">
        <v>24040</v>
      </c>
      <c r="E11" s="4"/>
    </row>
    <row r="12" spans="1:5" ht="18" customHeight="1">
      <c r="B12" s="98" t="s">
        <v>954</v>
      </c>
      <c r="C12" s="116">
        <v>35906</v>
      </c>
      <c r="D12" s="295">
        <v>53815</v>
      </c>
      <c r="E12" s="4"/>
    </row>
    <row r="13" spans="1:5" ht="18" customHeight="1">
      <c r="B13" s="98" t="s">
        <v>955</v>
      </c>
      <c r="C13" s="294">
        <v>0</v>
      </c>
      <c r="D13" s="296">
        <v>34996</v>
      </c>
      <c r="E13" s="4"/>
    </row>
    <row r="14" spans="1:5" ht="18" customHeight="1">
      <c r="B14" s="98" t="s">
        <v>956</v>
      </c>
      <c r="C14" s="294">
        <v>494313</v>
      </c>
      <c r="D14" s="296">
        <v>1150811</v>
      </c>
      <c r="E14" s="4"/>
    </row>
    <row r="15" spans="1:5" ht="18" customHeight="1" thickBot="1">
      <c r="B15" s="440" t="s">
        <v>2</v>
      </c>
      <c r="C15" s="441">
        <v>10338020</v>
      </c>
      <c r="D15" s="442">
        <v>45534240</v>
      </c>
    </row>
    <row r="16" spans="1:5" ht="21" customHeight="1">
      <c r="B16" s="220"/>
      <c r="C16" s="221"/>
      <c r="D16" s="221"/>
    </row>
    <row r="17" spans="1:5">
      <c r="B17" s="18" t="s">
        <v>7</v>
      </c>
      <c r="C17" s="221"/>
      <c r="D17" s="221"/>
    </row>
    <row r="18" spans="1:5" ht="11.25" thickBot="1"/>
    <row r="19" spans="1:5" ht="14.1" customHeight="1">
      <c r="A19" s="125"/>
      <c r="B19" s="1481" t="s">
        <v>947</v>
      </c>
      <c r="C19" s="297">
        <v>42916</v>
      </c>
      <c r="D19" s="452">
        <v>42735</v>
      </c>
    </row>
    <row r="20" spans="1:5" ht="14.1" customHeight="1">
      <c r="B20" s="1482"/>
      <c r="C20" s="448" t="s">
        <v>294</v>
      </c>
      <c r="D20" s="449" t="s">
        <v>294</v>
      </c>
    </row>
    <row r="21" spans="1:5" ht="18" customHeight="1">
      <c r="B21" s="98" t="s">
        <v>956</v>
      </c>
      <c r="C21" s="116">
        <v>23877</v>
      </c>
      <c r="D21" s="295">
        <v>91427</v>
      </c>
      <c r="E21" s="4"/>
    </row>
    <row r="22" spans="1:5" ht="18" customHeight="1" thickBot="1">
      <c r="B22" s="440" t="s">
        <v>2</v>
      </c>
      <c r="C22" s="441">
        <v>23877</v>
      </c>
      <c r="D22" s="442">
        <v>91427</v>
      </c>
    </row>
    <row r="23" spans="1:5">
      <c r="B23" s="215"/>
      <c r="C23" s="222"/>
      <c r="D23" s="222"/>
    </row>
    <row r="24" spans="1:5">
      <c r="B24" s="215"/>
      <c r="C24" s="222"/>
      <c r="D24" s="222"/>
    </row>
    <row r="25" spans="1:5" hidden="1">
      <c r="B25" s="18" t="s">
        <v>4</v>
      </c>
      <c r="C25" s="221"/>
      <c r="D25" s="221"/>
    </row>
    <row r="26" spans="1:5" ht="11.25" hidden="1" thickBot="1"/>
    <row r="27" spans="1:5" ht="14.1" hidden="1" customHeight="1">
      <c r="B27" s="1481" t="s">
        <v>12</v>
      </c>
      <c r="C27" s="290">
        <v>42916</v>
      </c>
      <c r="D27" s="452">
        <v>42004</v>
      </c>
    </row>
    <row r="28" spans="1:5" ht="14.1" hidden="1" customHeight="1">
      <c r="B28" s="1482"/>
      <c r="C28" s="448" t="s">
        <v>294</v>
      </c>
      <c r="D28" s="449" t="s">
        <v>294</v>
      </c>
    </row>
    <row r="29" spans="1:5" ht="18" hidden="1" customHeight="1">
      <c r="B29" s="98" t="s">
        <v>156</v>
      </c>
      <c r="C29" s="116">
        <v>0</v>
      </c>
      <c r="D29" s="117">
        <v>0</v>
      </c>
    </row>
    <row r="30" spans="1:5" ht="18" hidden="1" customHeight="1" thickBot="1">
      <c r="B30" s="440" t="s">
        <v>88</v>
      </c>
      <c r="C30" s="441">
        <v>0</v>
      </c>
      <c r="D30" s="442">
        <v>0</v>
      </c>
    </row>
    <row r="31" spans="1:5" ht="20.25" customHeight="1">
      <c r="B31" s="450"/>
      <c r="C31" s="451"/>
      <c r="D31" s="451"/>
    </row>
    <row r="32" spans="1:5">
      <c r="B32" s="19" t="s">
        <v>6</v>
      </c>
      <c r="C32" s="222"/>
      <c r="D32" s="222"/>
    </row>
    <row r="33" spans="2:4" ht="11.25" thickBot="1">
      <c r="B33" s="215"/>
      <c r="C33" s="222"/>
      <c r="D33" s="222"/>
    </row>
    <row r="34" spans="2:4" ht="14.1" customHeight="1">
      <c r="B34" s="1409" t="s">
        <v>947</v>
      </c>
      <c r="C34" s="297">
        <v>42916</v>
      </c>
      <c r="D34" s="452">
        <v>42735</v>
      </c>
    </row>
    <row r="35" spans="2:4" ht="14.1" customHeight="1">
      <c r="B35" s="1410"/>
      <c r="C35" s="448" t="s">
        <v>294</v>
      </c>
      <c r="D35" s="449" t="s">
        <v>294</v>
      </c>
    </row>
    <row r="36" spans="2:4" ht="18" customHeight="1">
      <c r="B36" s="1196" t="s">
        <v>957</v>
      </c>
      <c r="C36" s="116">
        <v>24653</v>
      </c>
      <c r="D36" s="295">
        <v>318325</v>
      </c>
    </row>
    <row r="37" spans="2:4" ht="18" customHeight="1">
      <c r="B37" s="98" t="s">
        <v>958</v>
      </c>
      <c r="C37" s="116">
        <v>101590</v>
      </c>
      <c r="D37" s="295">
        <v>542240</v>
      </c>
    </row>
    <row r="38" spans="2:4" ht="18" customHeight="1" thickBot="1">
      <c r="B38" s="98" t="s">
        <v>959</v>
      </c>
      <c r="C38" s="116">
        <v>25806</v>
      </c>
      <c r="D38" s="295">
        <v>36579</v>
      </c>
    </row>
    <row r="39" spans="2:4" ht="18" customHeight="1" thickBot="1">
      <c r="B39" s="1197" t="s">
        <v>2</v>
      </c>
      <c r="C39" s="441">
        <v>152049</v>
      </c>
      <c r="D39" s="442">
        <v>897144</v>
      </c>
    </row>
    <row r="40" spans="2:4" ht="12" customHeight="1"/>
    <row r="41" spans="2:4" ht="12" customHeight="1">
      <c r="C41" s="4"/>
    </row>
    <row r="42" spans="2:4" ht="12" customHeight="1">
      <c r="B42" s="17" t="s">
        <v>960</v>
      </c>
    </row>
    <row r="43" spans="2:4" ht="12" customHeight="1" thickBot="1">
      <c r="B43" s="17"/>
    </row>
    <row r="44" spans="2:4" ht="19.5" customHeight="1">
      <c r="B44" s="412" t="s">
        <v>458</v>
      </c>
      <c r="C44" s="453" t="s">
        <v>294</v>
      </c>
    </row>
    <row r="45" spans="2:4" ht="18" customHeight="1">
      <c r="B45" s="98" t="s">
        <v>9</v>
      </c>
      <c r="C45" s="117">
        <v>13667780</v>
      </c>
    </row>
    <row r="46" spans="2:4" ht="18" customHeight="1">
      <c r="B46" s="98" t="s">
        <v>7</v>
      </c>
      <c r="C46" s="117">
        <v>91173</v>
      </c>
    </row>
    <row r="47" spans="2:4" ht="18" customHeight="1">
      <c r="B47" s="98" t="s">
        <v>6</v>
      </c>
      <c r="C47" s="219">
        <v>679018</v>
      </c>
    </row>
    <row r="48" spans="2:4" ht="18" customHeight="1" thickBot="1">
      <c r="B48" s="440" t="s">
        <v>2</v>
      </c>
      <c r="C48" s="442">
        <v>14437971</v>
      </c>
    </row>
    <row r="49" spans="1:1" ht="12" customHeight="1">
      <c r="A49" s="125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10</v>
      </c>
    </row>
    <row r="3" spans="1:3" ht="15" customHeight="1">
      <c r="A3" s="8"/>
      <c r="B3" s="14" t="s">
        <v>113</v>
      </c>
      <c r="C3" s="14" t="s">
        <v>114</v>
      </c>
    </row>
    <row r="4" spans="1:3" ht="15" customHeight="1">
      <c r="A4" s="15" t="s">
        <v>106</v>
      </c>
      <c r="B4" s="8" t="s">
        <v>92</v>
      </c>
      <c r="C4" s="8" t="s">
        <v>99</v>
      </c>
    </row>
    <row r="5" spans="1:3" ht="15" customHeight="1">
      <c r="A5" s="15" t="s">
        <v>107</v>
      </c>
      <c r="B5" s="8" t="s">
        <v>93</v>
      </c>
      <c r="C5" s="8" t="s">
        <v>100</v>
      </c>
    </row>
    <row r="6" spans="1:3" ht="15" customHeight="1">
      <c r="A6" s="15" t="s">
        <v>108</v>
      </c>
      <c r="B6" s="8" t="s">
        <v>94</v>
      </c>
      <c r="C6" s="8" t="s">
        <v>101</v>
      </c>
    </row>
    <row r="7" spans="1:3" ht="15" customHeight="1">
      <c r="A7" s="15" t="s">
        <v>109</v>
      </c>
      <c r="B7" s="8" t="s">
        <v>95</v>
      </c>
      <c r="C7" s="8" t="s">
        <v>102</v>
      </c>
    </row>
    <row r="8" spans="1:3" ht="15" customHeight="1">
      <c r="A8" s="15" t="s">
        <v>110</v>
      </c>
      <c r="B8" s="8" t="s">
        <v>96</v>
      </c>
      <c r="C8" s="8" t="s">
        <v>103</v>
      </c>
    </row>
    <row r="9" spans="1:3" ht="15" customHeight="1">
      <c r="A9" s="15" t="s">
        <v>111</v>
      </c>
      <c r="B9" s="8" t="s">
        <v>97</v>
      </c>
      <c r="C9" s="8" t="s">
        <v>104</v>
      </c>
    </row>
    <row r="10" spans="1:3" ht="15" customHeight="1">
      <c r="A10" s="15" t="s">
        <v>112</v>
      </c>
      <c r="B10" s="8" t="s">
        <v>98</v>
      </c>
      <c r="C10" s="8" t="s">
        <v>105</v>
      </c>
    </row>
    <row r="13" spans="1:3" ht="15" customHeight="1">
      <c r="B13" s="1" t="s">
        <v>115</v>
      </c>
    </row>
    <row r="15" spans="1:3" ht="15" customHeight="1">
      <c r="A15" s="15" t="s">
        <v>106</v>
      </c>
      <c r="B15" s="8" t="s">
        <v>95</v>
      </c>
    </row>
    <row r="16" spans="1:3" ht="15" customHeight="1">
      <c r="A16" s="15" t="s">
        <v>107</v>
      </c>
      <c r="B16" s="1" t="s">
        <v>116</v>
      </c>
    </row>
    <row r="17" spans="1:3" ht="15" customHeight="1">
      <c r="A17" s="15" t="s">
        <v>108</v>
      </c>
      <c r="B17" s="1" t="s">
        <v>117</v>
      </c>
    </row>
    <row r="18" spans="1:3" ht="15" customHeight="1">
      <c r="A18" s="15" t="s">
        <v>109</v>
      </c>
      <c r="B18" s="1" t="s">
        <v>118</v>
      </c>
    </row>
    <row r="19" spans="1:3" ht="15" customHeight="1">
      <c r="A19" s="15" t="s">
        <v>110</v>
      </c>
      <c r="B19" s="1" t="s">
        <v>119</v>
      </c>
    </row>
    <row r="22" spans="1:3" ht="15" customHeight="1">
      <c r="B22" s="1" t="s">
        <v>13</v>
      </c>
    </row>
    <row r="24" spans="1:3" ht="15" customHeight="1">
      <c r="B24" s="14" t="s">
        <v>113</v>
      </c>
      <c r="C24" s="14" t="s">
        <v>114</v>
      </c>
    </row>
    <row r="25" spans="1:3" ht="15" customHeight="1">
      <c r="A25" s="15" t="s">
        <v>106</v>
      </c>
      <c r="B25" s="8" t="s">
        <v>95</v>
      </c>
      <c r="C25" s="1" t="s">
        <v>125</v>
      </c>
    </row>
    <row r="26" spans="1:3" ht="15" customHeight="1">
      <c r="A26" s="15" t="s">
        <v>107</v>
      </c>
      <c r="B26" s="1" t="s">
        <v>120</v>
      </c>
      <c r="C26" s="1" t="s">
        <v>126</v>
      </c>
    </row>
    <row r="27" spans="1:3" ht="15" customHeight="1">
      <c r="A27" s="15" t="s">
        <v>108</v>
      </c>
      <c r="B27" s="1" t="s">
        <v>116</v>
      </c>
      <c r="C27" s="1" t="s">
        <v>127</v>
      </c>
    </row>
    <row r="28" spans="1:3" ht="15" customHeight="1">
      <c r="A28" s="15" t="s">
        <v>109</v>
      </c>
      <c r="B28" s="1" t="s">
        <v>121</v>
      </c>
      <c r="C28" s="1" t="s">
        <v>128</v>
      </c>
    </row>
    <row r="29" spans="1:3" ht="15" customHeight="1">
      <c r="A29" s="15" t="s">
        <v>110</v>
      </c>
      <c r="B29" s="1" t="s">
        <v>122</v>
      </c>
      <c r="C29" s="1" t="s">
        <v>129</v>
      </c>
    </row>
    <row r="30" spans="1:3" ht="15" customHeight="1">
      <c r="A30" s="15" t="s">
        <v>111</v>
      </c>
      <c r="B30" s="1" t="s">
        <v>123</v>
      </c>
      <c r="C30" s="1" t="s">
        <v>130</v>
      </c>
    </row>
    <row r="31" spans="1:3" ht="15" customHeight="1">
      <c r="A31" s="15" t="s">
        <v>112</v>
      </c>
      <c r="B31" s="1" t="s">
        <v>124</v>
      </c>
      <c r="C31" s="1" t="s">
        <v>131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showGridLines="0" topLeftCell="A14" workbookViewId="0">
      <selection activeCell="B19" sqref="B19:C25"/>
    </sheetView>
  </sheetViews>
  <sheetFormatPr baseColWidth="10" defaultRowHeight="12.75"/>
  <cols>
    <col min="1" max="1" width="11.42578125" style="1"/>
    <col min="2" max="2" width="49.85546875" style="1" customWidth="1"/>
    <col min="3" max="3" width="45.85546875" style="1" bestFit="1" customWidth="1"/>
    <col min="4" max="16384" width="11.42578125" style="1"/>
  </cols>
  <sheetData>
    <row r="1" spans="1:3" s="9" customFormat="1" ht="15" thickBot="1">
      <c r="A1" s="586" t="s">
        <v>54</v>
      </c>
    </row>
    <row r="3" spans="1:3" ht="16.5" customHeight="1"/>
    <row r="4" spans="1:3" ht="13.5" thickBot="1"/>
    <row r="5" spans="1:3" ht="22.5" customHeight="1" thickBot="1">
      <c r="B5" s="1054" t="s">
        <v>410</v>
      </c>
      <c r="C5" s="1055" t="s">
        <v>411</v>
      </c>
    </row>
    <row r="6" spans="1:3" ht="22.5" customHeight="1" thickBot="1">
      <c r="B6" s="1056" t="s">
        <v>412</v>
      </c>
      <c r="C6" s="972" t="s">
        <v>413</v>
      </c>
    </row>
    <row r="7" spans="1:3" ht="22.5" customHeight="1">
      <c r="B7" s="66" t="s">
        <v>414</v>
      </c>
      <c r="C7" s="1057" t="s">
        <v>413</v>
      </c>
    </row>
    <row r="8" spans="1:3" ht="22.5" customHeight="1" thickBot="1">
      <c r="B8" s="1058" t="s">
        <v>415</v>
      </c>
      <c r="C8" s="1057" t="s">
        <v>413</v>
      </c>
    </row>
    <row r="10" spans="1:3" ht="13.5" thickBot="1"/>
    <row r="11" spans="1:3" ht="22.5" customHeight="1">
      <c r="B11" s="369" t="s">
        <v>416</v>
      </c>
      <c r="C11" s="1059" t="s">
        <v>411</v>
      </c>
    </row>
    <row r="12" spans="1:3" ht="22.5" customHeight="1">
      <c r="B12" s="1060" t="s">
        <v>417</v>
      </c>
      <c r="C12" s="1057" t="s">
        <v>418</v>
      </c>
    </row>
    <row r="13" spans="1:3" ht="22.5" customHeight="1" thickBot="1">
      <c r="B13" s="1061" t="s">
        <v>419</v>
      </c>
      <c r="C13" s="1062" t="s">
        <v>418</v>
      </c>
    </row>
    <row r="14" spans="1:3" ht="22.5" customHeight="1" thickBot="1">
      <c r="B14" s="66" t="s">
        <v>420</v>
      </c>
      <c r="C14" s="1062" t="s">
        <v>418</v>
      </c>
    </row>
    <row r="15" spans="1:3" ht="22.5" customHeight="1" thickBot="1">
      <c r="B15" s="67" t="s">
        <v>421</v>
      </c>
      <c r="C15" s="1062" t="s">
        <v>422</v>
      </c>
    </row>
    <row r="16" spans="1:3" ht="22.5" customHeight="1" thickBot="1">
      <c r="B16" s="66" t="s">
        <v>423</v>
      </c>
      <c r="C16" s="1062" t="s">
        <v>422</v>
      </c>
    </row>
    <row r="17" spans="2:3" ht="22.5" customHeight="1" thickBot="1">
      <c r="B17" s="67" t="s">
        <v>424</v>
      </c>
      <c r="C17" s="1062" t="s">
        <v>425</v>
      </c>
    </row>
    <row r="18" spans="2:3" ht="22.5" customHeight="1" thickBot="1">
      <c r="B18" s="68"/>
      <c r="C18" s="69"/>
    </row>
    <row r="19" spans="2:3" ht="22.5" customHeight="1" thickBot="1">
      <c r="B19" s="1054" t="s">
        <v>426</v>
      </c>
      <c r="C19" s="1055" t="s">
        <v>411</v>
      </c>
    </row>
    <row r="20" spans="2:3" ht="22.5" customHeight="1">
      <c r="B20" s="66" t="s">
        <v>427</v>
      </c>
      <c r="C20" s="1057" t="s">
        <v>979</v>
      </c>
    </row>
    <row r="21" spans="2:3" ht="22.5" customHeight="1">
      <c r="B21" s="66" t="s">
        <v>428</v>
      </c>
      <c r="C21" s="1057" t="s">
        <v>979</v>
      </c>
    </row>
    <row r="22" spans="2:3" ht="22.5" customHeight="1">
      <c r="B22" s="66" t="s">
        <v>429</v>
      </c>
      <c r="C22" s="1057" t="s">
        <v>979</v>
      </c>
    </row>
    <row r="23" spans="2:3" ht="22.5" customHeight="1" thickBot="1">
      <c r="B23" s="67" t="s">
        <v>430</v>
      </c>
      <c r="C23" s="1057" t="s">
        <v>979</v>
      </c>
    </row>
    <row r="24" spans="2:3" ht="22.5" customHeight="1">
      <c r="B24" s="66" t="s">
        <v>431</v>
      </c>
      <c r="C24" s="1057" t="s">
        <v>979</v>
      </c>
    </row>
    <row r="25" spans="2:3" ht="23.25" customHeight="1" thickBot="1">
      <c r="B25" s="67" t="s">
        <v>432</v>
      </c>
      <c r="C25" s="1057" t="s">
        <v>979</v>
      </c>
    </row>
  </sheetData>
  <hyperlinks>
    <hyperlink ref="A1" location="Inicio!A1" display="Inicio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1"/>
  <sheetViews>
    <sheetView showGridLines="0" workbookViewId="0">
      <selection activeCell="J18" sqref="J18"/>
    </sheetView>
  </sheetViews>
  <sheetFormatPr baseColWidth="10" defaultColWidth="14.28515625" defaultRowHeight="10.5"/>
  <cols>
    <col min="1" max="1" width="10.28515625" style="70" customWidth="1"/>
    <col min="2" max="2" width="11" style="70" customWidth="1"/>
    <col min="3" max="3" width="35.85546875" style="70" bestFit="1" customWidth="1"/>
    <col min="4" max="9" width="12.28515625" style="70" customWidth="1"/>
    <col min="10" max="16384" width="14.28515625" style="70"/>
  </cols>
  <sheetData>
    <row r="1" spans="1:9">
      <c r="A1" s="5"/>
    </row>
    <row r="2" spans="1:9" ht="11.25" thickBot="1">
      <c r="B2" s="71"/>
    </row>
    <row r="3" spans="1:9" ht="24.75" customHeight="1">
      <c r="B3" s="1063" t="s">
        <v>433</v>
      </c>
      <c r="C3" s="1063" t="s">
        <v>434</v>
      </c>
      <c r="D3" s="1064" t="s">
        <v>435</v>
      </c>
      <c r="E3" s="1064" t="s">
        <v>436</v>
      </c>
      <c r="F3" s="1064" t="s">
        <v>437</v>
      </c>
      <c r="G3" s="1064" t="s">
        <v>435</v>
      </c>
      <c r="H3" s="1064" t="s">
        <v>436</v>
      </c>
      <c r="I3" s="1064" t="s">
        <v>438</v>
      </c>
    </row>
    <row r="4" spans="1:9" ht="22.5" customHeight="1">
      <c r="B4" s="72" t="s">
        <v>20</v>
      </c>
      <c r="C4" s="73" t="s">
        <v>8</v>
      </c>
      <c r="D4" s="718">
        <v>99.990300000000005</v>
      </c>
      <c r="E4" s="74">
        <v>0</v>
      </c>
      <c r="F4" s="718">
        <f t="shared" ref="F4:F11" si="0">+D4+E4</f>
        <v>99.990300000000005</v>
      </c>
      <c r="G4" s="718">
        <v>99.990300000000005</v>
      </c>
      <c r="H4" s="74">
        <v>0</v>
      </c>
      <c r="I4" s="718">
        <f t="shared" ref="I4:I11" si="1">+G4+H4</f>
        <v>99.990300000000005</v>
      </c>
    </row>
    <row r="5" spans="1:9" ht="22.5" customHeight="1">
      <c r="B5" s="72" t="s">
        <v>21</v>
      </c>
      <c r="C5" s="73" t="s">
        <v>7</v>
      </c>
      <c r="D5" s="718">
        <v>4.0000000000000002E-4</v>
      </c>
      <c r="E5" s="718">
        <v>99.999600000000001</v>
      </c>
      <c r="F5" s="74">
        <f t="shared" si="0"/>
        <v>100</v>
      </c>
      <c r="G5" s="718">
        <v>4.0000000000000002E-4</v>
      </c>
      <c r="H5" s="718">
        <v>99.999600000000001</v>
      </c>
      <c r="I5" s="74">
        <f t="shared" si="1"/>
        <v>100</v>
      </c>
    </row>
    <row r="6" spans="1:9" ht="22.5" customHeight="1">
      <c r="B6" s="72" t="s">
        <v>19</v>
      </c>
      <c r="C6" s="73" t="s">
        <v>3</v>
      </c>
      <c r="D6" s="718">
        <v>99</v>
      </c>
      <c r="E6" s="74">
        <v>1</v>
      </c>
      <c r="F6" s="74">
        <f>+D6+E6</f>
        <v>100</v>
      </c>
      <c r="G6" s="718">
        <v>99</v>
      </c>
      <c r="H6" s="74">
        <v>1</v>
      </c>
      <c r="I6" s="74">
        <f>+G6+H6</f>
        <v>100</v>
      </c>
    </row>
    <row r="7" spans="1:9" ht="22.5" customHeight="1">
      <c r="B7" s="72" t="s">
        <v>154</v>
      </c>
      <c r="C7" s="73" t="s">
        <v>5</v>
      </c>
      <c r="D7" s="718">
        <v>99.038499999999999</v>
      </c>
      <c r="E7" s="718">
        <v>0.96150000000000002</v>
      </c>
      <c r="F7" s="74">
        <f>+D7+E7</f>
        <v>100</v>
      </c>
      <c r="G7" s="718">
        <v>99.038499999999999</v>
      </c>
      <c r="H7" s="718">
        <v>0.96150000000000002</v>
      </c>
      <c r="I7" s="74">
        <f>+G7+H7</f>
        <v>100</v>
      </c>
    </row>
    <row r="8" spans="1:9" ht="22.5" customHeight="1">
      <c r="B8" s="72" t="s">
        <v>62</v>
      </c>
      <c r="C8" s="73" t="s">
        <v>16</v>
      </c>
      <c r="D8" s="718">
        <v>2.5065</v>
      </c>
      <c r="E8" s="74">
        <v>51</v>
      </c>
      <c r="F8" s="74">
        <f>+D8+E8</f>
        <v>53.506500000000003</v>
      </c>
      <c r="G8" s="718">
        <v>2.5065</v>
      </c>
      <c r="H8" s="74">
        <v>51</v>
      </c>
      <c r="I8" s="74">
        <f>+G8+H8</f>
        <v>53.506500000000003</v>
      </c>
    </row>
    <row r="9" spans="1:9" ht="22.5" customHeight="1">
      <c r="B9" s="72" t="s">
        <v>18</v>
      </c>
      <c r="C9" s="73" t="s">
        <v>4</v>
      </c>
      <c r="D9" s="718">
        <v>97.847800000000007</v>
      </c>
      <c r="E9" s="718">
        <v>2.1522000000000001</v>
      </c>
      <c r="F9" s="74">
        <f>+D9+E9</f>
        <v>100</v>
      </c>
      <c r="G9" s="718">
        <v>97.847800000000007</v>
      </c>
      <c r="H9" s="718">
        <v>2.1522000000000001</v>
      </c>
      <c r="I9" s="74">
        <f>+G9+H9</f>
        <v>100</v>
      </c>
    </row>
    <row r="10" spans="1:9" ht="22.5" customHeight="1">
      <c r="B10" s="72" t="s">
        <v>23</v>
      </c>
      <c r="C10" s="73" t="s">
        <v>15</v>
      </c>
      <c r="D10" s="718">
        <v>99.999998000000005</v>
      </c>
      <c r="E10" s="718">
        <v>1.9999999999999999E-6</v>
      </c>
      <c r="F10" s="74">
        <f t="shared" si="0"/>
        <v>100</v>
      </c>
      <c r="G10" s="718">
        <v>99.999998000000005</v>
      </c>
      <c r="H10" s="718">
        <v>1.9999999999999999E-6</v>
      </c>
      <c r="I10" s="74">
        <f t="shared" si="1"/>
        <v>100</v>
      </c>
    </row>
    <row r="11" spans="1:9" ht="22.5" customHeight="1" thickBot="1">
      <c r="B11" s="75" t="s">
        <v>53</v>
      </c>
      <c r="C11" s="76" t="s">
        <v>49</v>
      </c>
      <c r="D11" s="719">
        <v>82.649996000000002</v>
      </c>
      <c r="E11" s="719">
        <v>17.350003999999998</v>
      </c>
      <c r="F11" s="77">
        <f t="shared" si="0"/>
        <v>100</v>
      </c>
      <c r="G11" s="719">
        <v>82.649996000000002</v>
      </c>
      <c r="H11" s="719">
        <v>17.350003999999998</v>
      </c>
      <c r="I11" s="77">
        <f t="shared" si="1"/>
        <v>100</v>
      </c>
    </row>
  </sheetData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L50"/>
  <sheetViews>
    <sheetView showGridLines="0" zoomScaleNormal="100" workbookViewId="0">
      <selection activeCell="F6" sqref="F6:H13"/>
    </sheetView>
  </sheetViews>
  <sheetFormatPr baseColWidth="10" defaultRowHeight="10.5"/>
  <cols>
    <col min="1" max="1" width="11.42578125" style="275"/>
    <col min="2" max="2" width="27.28515625" style="275" customWidth="1"/>
    <col min="3" max="4" width="16" style="275" customWidth="1"/>
    <col min="5" max="5" width="11.42578125" style="275"/>
    <col min="6" max="6" width="38.140625" style="275" customWidth="1"/>
    <col min="7" max="7" width="21.140625" style="275" customWidth="1"/>
    <col min="8" max="16384" width="11.42578125" style="275"/>
  </cols>
  <sheetData>
    <row r="1" spans="2:12" ht="11.25" thickBot="1"/>
    <row r="2" spans="2:12" ht="10.5" customHeight="1">
      <c r="B2" s="1259" t="s">
        <v>439</v>
      </c>
      <c r="C2" s="330">
        <f>Activo!D2</f>
        <v>42916</v>
      </c>
      <c r="D2" s="331">
        <f>Activo!E2</f>
        <v>42735</v>
      </c>
    </row>
    <row r="3" spans="2:12" ht="10.5" customHeight="1">
      <c r="B3" s="1260"/>
      <c r="C3" s="332" t="s">
        <v>0</v>
      </c>
      <c r="D3" s="333" t="s">
        <v>0</v>
      </c>
    </row>
    <row r="4" spans="2:12" ht="21" customHeight="1">
      <c r="B4" s="78" t="s">
        <v>440</v>
      </c>
      <c r="C4" s="276">
        <v>664.29</v>
      </c>
      <c r="D4" s="277">
        <v>669.47</v>
      </c>
    </row>
    <row r="5" spans="2:12" ht="21" customHeight="1" thickBot="1">
      <c r="B5" s="79" t="s">
        <v>30</v>
      </c>
      <c r="C5" s="278">
        <v>758.32</v>
      </c>
      <c r="D5" s="279">
        <v>705.6</v>
      </c>
    </row>
    <row r="6" spans="2:12" ht="32.25" thickBot="1">
      <c r="F6" s="370" t="s">
        <v>441</v>
      </c>
      <c r="G6" s="1065" t="s">
        <v>442</v>
      </c>
      <c r="H6" s="1065" t="s">
        <v>980</v>
      </c>
    </row>
    <row r="7" spans="2:12" ht="21" customHeight="1">
      <c r="F7" s="1066" t="s">
        <v>443</v>
      </c>
      <c r="G7" s="280">
        <v>25</v>
      </c>
      <c r="H7" s="280">
        <v>80</v>
      </c>
      <c r="J7" s="1200"/>
      <c r="K7" s="1198">
        <v>42916</v>
      </c>
      <c r="L7" s="1199">
        <v>42735</v>
      </c>
    </row>
    <row r="8" spans="2:12" ht="21" customHeight="1">
      <c r="F8" s="1066" t="s">
        <v>444</v>
      </c>
      <c r="G8" s="280">
        <v>5</v>
      </c>
      <c r="H8" s="280">
        <v>50</v>
      </c>
      <c r="J8" s="1201" t="s">
        <v>961</v>
      </c>
      <c r="K8" s="1202">
        <v>5811030417</v>
      </c>
      <c r="L8" s="1202">
        <v>5811030417</v>
      </c>
    </row>
    <row r="9" spans="2:12" ht="21" customHeight="1" thickBot="1">
      <c r="F9" s="1066" t="s">
        <v>445</v>
      </c>
      <c r="G9" s="280">
        <v>4</v>
      </c>
      <c r="H9" s="280">
        <v>4</v>
      </c>
      <c r="J9" s="1204" t="s">
        <v>962</v>
      </c>
      <c r="K9" s="1203">
        <v>307934743</v>
      </c>
      <c r="L9" s="1203">
        <v>307934743</v>
      </c>
    </row>
    <row r="10" spans="2:12" ht="21" customHeight="1">
      <c r="F10" s="1066" t="s">
        <v>446</v>
      </c>
      <c r="G10" s="280">
        <v>5</v>
      </c>
      <c r="H10" s="280">
        <v>80</v>
      </c>
    </row>
    <row r="11" spans="2:12" ht="21" customHeight="1">
      <c r="F11" s="1066" t="s">
        <v>447</v>
      </c>
      <c r="G11" s="280">
        <v>7</v>
      </c>
      <c r="H11" s="280">
        <v>10</v>
      </c>
    </row>
    <row r="12" spans="2:12" ht="21" customHeight="1">
      <c r="F12" s="1066" t="s">
        <v>448</v>
      </c>
      <c r="G12" s="280">
        <v>5</v>
      </c>
      <c r="H12" s="280">
        <v>5</v>
      </c>
    </row>
    <row r="13" spans="2:12" ht="21" customHeight="1" thickBot="1">
      <c r="F13" s="1067" t="s">
        <v>449</v>
      </c>
      <c r="G13" s="281">
        <v>5</v>
      </c>
      <c r="H13" s="281">
        <v>80</v>
      </c>
    </row>
    <row r="30" hidden="1"/>
    <row r="38" spans="2:11" ht="11.25" thickBot="1"/>
    <row r="39" spans="2:11">
      <c r="G39" s="1261" t="s">
        <v>84</v>
      </c>
      <c r="H39" s="723" t="s">
        <v>235</v>
      </c>
      <c r="I39" s="723"/>
      <c r="J39" s="723" t="s">
        <v>235</v>
      </c>
      <c r="K39" s="1263" t="s">
        <v>6</v>
      </c>
    </row>
    <row r="40" spans="2:11" ht="21.75" thickBot="1">
      <c r="G40" s="1262"/>
      <c r="H40" s="724" t="s">
        <v>236</v>
      </c>
      <c r="I40" s="724"/>
      <c r="J40" s="724" t="s">
        <v>237</v>
      </c>
      <c r="K40" s="1264"/>
    </row>
    <row r="41" spans="2:11" ht="11.25" thickBot="1">
      <c r="G41" s="725" t="s">
        <v>32</v>
      </c>
      <c r="H41" s="726" t="s">
        <v>33</v>
      </c>
      <c r="I41" s="726"/>
      <c r="J41" s="726" t="s">
        <v>21</v>
      </c>
      <c r="K41" s="726" t="s">
        <v>22</v>
      </c>
    </row>
    <row r="42" spans="2:11" ht="11.25" thickBot="1">
      <c r="G42" s="725" t="s">
        <v>238</v>
      </c>
      <c r="H42" s="726" t="s">
        <v>14</v>
      </c>
      <c r="I42" s="726"/>
      <c r="J42" s="726" t="s">
        <v>14</v>
      </c>
      <c r="K42" s="726" t="s">
        <v>14</v>
      </c>
    </row>
    <row r="43" spans="2:11" ht="11.25" thickBot="1">
      <c r="G43" s="725" t="s">
        <v>37</v>
      </c>
      <c r="H43" s="726" t="s">
        <v>199</v>
      </c>
      <c r="I43" s="726"/>
      <c r="J43" s="726" t="s">
        <v>52</v>
      </c>
      <c r="K43" s="726" t="s">
        <v>199</v>
      </c>
    </row>
    <row r="44" spans="2:11" ht="11.25" thickBot="1">
      <c r="G44" s="725" t="s">
        <v>74</v>
      </c>
      <c r="H44" s="727">
        <v>0.99990029999999996</v>
      </c>
      <c r="I44" s="727"/>
      <c r="J44" s="727">
        <v>1</v>
      </c>
      <c r="K44" s="727">
        <v>0.53506500000000001</v>
      </c>
    </row>
    <row r="45" spans="2:11" ht="11.25" thickBot="1">
      <c r="G45" s="725" t="s">
        <v>75</v>
      </c>
      <c r="H45" s="727">
        <v>0.99990029999999996</v>
      </c>
      <c r="I45" s="727"/>
      <c r="J45" s="727">
        <v>1</v>
      </c>
      <c r="K45" s="727">
        <v>0.53506500000000001</v>
      </c>
    </row>
    <row r="46" spans="2:11" ht="11.25" thickBot="1">
      <c r="G46" s="728" t="s">
        <v>36</v>
      </c>
      <c r="H46" s="729"/>
      <c r="I46" s="729"/>
      <c r="J46" s="729"/>
      <c r="K46" s="726"/>
    </row>
    <row r="47" spans="2:11" ht="11.25" thickBot="1">
      <c r="G47" s="725" t="s">
        <v>35</v>
      </c>
      <c r="H47" s="727">
        <v>8.3799999999999999E-2</v>
      </c>
      <c r="I47" s="727"/>
      <c r="J47" s="727">
        <v>2.07E-2</v>
      </c>
      <c r="K47" s="727">
        <v>6.0600000000000001E-2</v>
      </c>
    </row>
    <row r="48" spans="2:11" ht="24.75" customHeight="1" thickBot="1">
      <c r="B48" s="717" t="s">
        <v>29</v>
      </c>
      <c r="C48" s="330">
        <v>42551</v>
      </c>
      <c r="D48" s="331">
        <v>42369</v>
      </c>
      <c r="G48" s="725" t="s">
        <v>42</v>
      </c>
      <c r="H48" s="727">
        <v>7.6300000000000007E-2</v>
      </c>
      <c r="I48" s="727"/>
      <c r="J48" s="727">
        <v>4.1700000000000001E-2</v>
      </c>
      <c r="K48" s="727">
        <v>0.1583</v>
      </c>
    </row>
    <row r="49" spans="2:11" ht="21" customHeight="1" thickBot="1">
      <c r="B49" s="78" t="s">
        <v>233</v>
      </c>
      <c r="C49" s="722">
        <v>5811030417</v>
      </c>
      <c r="D49" s="722">
        <v>5811030417</v>
      </c>
      <c r="G49" s="725" t="s">
        <v>196</v>
      </c>
      <c r="H49" s="727">
        <v>0.10730000000000001</v>
      </c>
      <c r="I49" s="727"/>
      <c r="J49" s="727">
        <v>2.63E-2</v>
      </c>
      <c r="K49" s="727">
        <v>2.92E-2</v>
      </c>
    </row>
    <row r="50" spans="2:11" ht="21" customHeight="1" thickBot="1">
      <c r="B50" s="79" t="s">
        <v>234</v>
      </c>
      <c r="C50" s="721">
        <v>307934743</v>
      </c>
      <c r="D50" s="721">
        <v>307934743</v>
      </c>
    </row>
  </sheetData>
  <mergeCells count="3">
    <mergeCell ref="B2:B3"/>
    <mergeCell ref="G39:G40"/>
    <mergeCell ref="K39:K40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I14"/>
  <sheetViews>
    <sheetView showGridLines="0" workbookViewId="0">
      <selection activeCell="F13" sqref="F13"/>
    </sheetView>
  </sheetViews>
  <sheetFormatPr baseColWidth="10" defaultRowHeight="15"/>
  <cols>
    <col min="2" max="2" width="56" customWidth="1"/>
    <col min="3" max="3" width="17" customWidth="1"/>
    <col min="6" max="6" width="13.28515625" bestFit="1" customWidth="1"/>
  </cols>
  <sheetData>
    <row r="1" spans="1:9" ht="15.75" thickBot="1">
      <c r="A1" s="589" t="s">
        <v>54</v>
      </c>
    </row>
    <row r="2" spans="1:9">
      <c r="B2" s="1073" t="s">
        <v>456</v>
      </c>
      <c r="C2" s="1074"/>
      <c r="D2" s="1074"/>
      <c r="E2" s="1074"/>
      <c r="F2" s="1074"/>
      <c r="G2" s="1074"/>
      <c r="H2" s="1074"/>
      <c r="I2" s="1074"/>
    </row>
    <row r="3" spans="1:9">
      <c r="B3" s="1265" t="s">
        <v>457</v>
      </c>
      <c r="C3" s="1265"/>
      <c r="D3" s="1265"/>
      <c r="E3" s="1265"/>
      <c r="F3" s="1265"/>
      <c r="G3" s="1265"/>
      <c r="H3" s="1265"/>
      <c r="I3" s="1265"/>
    </row>
    <row r="4" spans="1:9" ht="15.75" thickBot="1"/>
    <row r="5" spans="1:9" ht="42" customHeight="1">
      <c r="B5" s="247" t="s">
        <v>450</v>
      </c>
      <c r="C5" s="1068" t="s">
        <v>451</v>
      </c>
    </row>
    <row r="6" spans="1:9" ht="20.25" customHeight="1">
      <c r="B6" s="262" t="s">
        <v>452</v>
      </c>
      <c r="C6" s="714"/>
    </row>
    <row r="7" spans="1:9" s="922" customFormat="1" ht="20.25" customHeight="1">
      <c r="B7" s="1069" t="str">
        <f>+'[7]Estado de Resultado'!B5</f>
        <v>Revenues from ordinary activities</v>
      </c>
      <c r="C7" s="714">
        <v>246664</v>
      </c>
    </row>
    <row r="8" spans="1:9" s="922" customFormat="1" ht="20.25" customHeight="1">
      <c r="B8" s="1070" t="str">
        <f>+'[7]Estado de Resultado'!B9</f>
        <v>Other expenses, by nature</v>
      </c>
      <c r="C8" s="714">
        <v>-246664</v>
      </c>
    </row>
    <row r="9" spans="1:9" s="922" customFormat="1" ht="20.25" customHeight="1">
      <c r="B9" s="262" t="s">
        <v>453</v>
      </c>
      <c r="C9" s="933"/>
    </row>
    <row r="10" spans="1:9" ht="20.25" customHeight="1">
      <c r="B10" s="1071" t="s">
        <v>369</v>
      </c>
      <c r="C10" s="933">
        <f>+'[8]Andinas (C)'!$G$7</f>
        <v>-7584</v>
      </c>
      <c r="F10" s="716"/>
      <c r="G10" s="716"/>
    </row>
    <row r="11" spans="1:9" ht="20.25" customHeight="1">
      <c r="B11" s="1071" t="s">
        <v>373</v>
      </c>
      <c r="C11" s="933">
        <f>+'[8]Andinas (C)'!$G$14</f>
        <v>-409235</v>
      </c>
      <c r="F11" s="716"/>
      <c r="G11" s="716"/>
    </row>
    <row r="12" spans="1:9">
      <c r="B12" s="1071" t="s">
        <v>374</v>
      </c>
      <c r="C12" s="933">
        <f>+'[8]Andinas (C)'!$G$16</f>
        <v>440168</v>
      </c>
    </row>
    <row r="13" spans="1:9">
      <c r="B13" s="1045" t="s">
        <v>455</v>
      </c>
      <c r="C13" s="933">
        <f>+'[8]Andinas (C)'!$G$17</f>
        <v>69062</v>
      </c>
    </row>
    <row r="14" spans="1:9" ht="15.75" thickBot="1">
      <c r="B14" s="1072" t="s">
        <v>454</v>
      </c>
      <c r="C14" s="715">
        <f>+'[8]Andinas (C)'!$G$32</f>
        <v>-92411</v>
      </c>
    </row>
  </sheetData>
  <mergeCells count="1">
    <mergeCell ref="B3:I3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50</vt:i4>
      </vt:variant>
      <vt:variant>
        <vt:lpstr>Rangos con nombre</vt:lpstr>
      </vt:variant>
      <vt:variant>
        <vt:i4>9</vt:i4>
      </vt:variant>
    </vt:vector>
  </HeadingPairs>
  <TitlesOfParts>
    <vt:vector size="59" baseType="lpstr">
      <vt:lpstr>Activo</vt:lpstr>
      <vt:lpstr>Pasivo</vt:lpstr>
      <vt:lpstr>Estado de Resultado</vt:lpstr>
      <vt:lpstr>Flujo </vt:lpstr>
      <vt:lpstr>Eº Cambio Patrimonio</vt:lpstr>
      <vt:lpstr>Nuevos pronunciamientos (2)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fwr</vt:lpstr>
      <vt:lpstr>Riesgo de credito</vt:lpstr>
      <vt:lpstr>Tasa de interes</vt:lpstr>
      <vt:lpstr>Valor justo</vt:lpstr>
      <vt:lpstr>AFR, corriente</vt:lpstr>
      <vt:lpstr>AFR, no corriente</vt:lpstr>
      <vt:lpstr>Prestamos periodo actual</vt:lpstr>
      <vt:lpstr>Prestamos periodo anterior</vt:lpstr>
      <vt:lpstr>Bonos periodo actual (2)</vt:lpstr>
      <vt:lpstr>Bonos periodo anterior</vt:lpstr>
      <vt:lpstr>Perfil vencimiento</vt:lpstr>
      <vt:lpstr>Analisis sensibilizacion</vt:lpstr>
      <vt:lpstr>Equivalentes al efectivo</vt:lpstr>
      <vt:lpstr>Acreedores comerciales</vt:lpstr>
      <vt:lpstr>Acreed Comer x vencim (2)</vt:lpstr>
      <vt:lpstr>N9 CxC</vt:lpstr>
      <vt:lpstr>N9 CxP</vt:lpstr>
      <vt:lpstr>N9 Transacciones</vt:lpstr>
      <vt:lpstr>N9 Directorio y Comité</vt:lpstr>
      <vt:lpstr>N10 Inventarios </vt:lpstr>
      <vt:lpstr>N11 Nic 38 Intangible</vt:lpstr>
      <vt:lpstr>N12 Plusvalia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'N8 Clase de instrumentos finan'!Área_de_impresión</vt:lpstr>
      <vt:lpstr>Pasivo!Área_de_impresión</vt:lpstr>
      <vt:lpstr>'Prestamos periodo actual'!Área_de_impresión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Stephanie Baier Arocha</cp:lastModifiedBy>
  <cp:lastPrinted>2017-08-17T18:41:45Z</cp:lastPrinted>
  <dcterms:created xsi:type="dcterms:W3CDTF">2010-04-27T01:25:10Z</dcterms:created>
  <dcterms:modified xsi:type="dcterms:W3CDTF">2017-08-29T22:00:45Z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