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7\Estados Financieros\Sitio Web\"/>
    </mc:Choice>
  </mc:AlternateContent>
  <bookViews>
    <workbookView xWindow="0" yWindow="0" windowWidth="25605" windowHeight="13515" tabRatio="800"/>
  </bookViews>
  <sheets>
    <sheet name="Assets" sheetId="76" r:id="rId1"/>
    <sheet name="Liabilities" sheetId="77" r:id="rId2"/>
    <sheet name="Income Statement" sheetId="78" r:id="rId3"/>
    <sheet name="Cash Flows" sheetId="79" r:id="rId4"/>
    <sheet name="Eº Equity Change" sheetId="35" r:id="rId5"/>
    <sheet name="New pronouncements" sheetId="54" r:id="rId6"/>
    <sheet name="Subsidiaries" sheetId="10" r:id="rId7"/>
    <sheet name="N2.2L ME" sheetId="47" r:id="rId8"/>
    <sheet name="N2.W Reclassifications" sheetId="92" r:id="rId9"/>
    <sheet name="N4 Minorities" sheetId="71" r:id="rId10"/>
    <sheet name="N5 Other Rev &amp; Exp" sheetId="48" r:id="rId11"/>
    <sheet name="N6 EEFF Cons &amp; Ind" sheetId="151" r:id="rId12"/>
    <sheet name="N7 E &amp; EQ" sheetId="49" r:id="rId13"/>
    <sheet name="N8 Class of fin instr" sheetId="155" r:id="rId14"/>
    <sheet name="Credit risk" sheetId="110" r:id="rId15"/>
    <sheet name="Interest Rate" sheetId="112" r:id="rId16"/>
    <sheet name="Fair value" sheetId="117" r:id="rId17"/>
    <sheet name="AFR, current" sheetId="104" r:id="rId18"/>
    <sheet name="AFR, non current" sheetId="105" r:id="rId19"/>
    <sheet name="Total Bank Loans current" sheetId="138" r:id="rId20"/>
    <sheet name="Bonds current period" sheetId="157" r:id="rId21"/>
    <sheet name="Loans Prior Period" sheetId="158" r:id="rId22"/>
    <sheet name="Bonds prior period" sheetId="159" r:id="rId23"/>
    <sheet name="Maturity profile" sheetId="111" r:id="rId24"/>
    <sheet name="Sensitivity analysis" sheetId="113" r:id="rId25"/>
    <sheet name="Cash equivalents" sheetId="115" r:id="rId26"/>
    <sheet name="Trade creditors" sheetId="116" r:id="rId27"/>
    <sheet name="Trade Debt and Overdue" sheetId="156" r:id="rId28"/>
    <sheet name="N9 CxC" sheetId="11" r:id="rId29"/>
    <sheet name="BExRepositorySheet" sheetId="51" state="veryHidden" r:id="rId30"/>
    <sheet name="N9 CxP" sheetId="88" r:id="rId31"/>
    <sheet name="N9 Transactions" sheetId="12" r:id="rId32"/>
    <sheet name="N9 Board and Comm Directors" sheetId="13" r:id="rId33"/>
    <sheet name="N10 Inventories" sheetId="15" r:id="rId34"/>
    <sheet name="N11 Nic 38 Intangibles" sheetId="4" r:id="rId35"/>
    <sheet name="N12 Goodwill" sheetId="36" r:id="rId36"/>
    <sheet name="Nic 16 PPyE (2)" sheetId="161" r:id="rId37"/>
    <sheet name="N15 Provisiones" sheetId="23" r:id="rId38"/>
    <sheet name="Securities" sheetId="3" r:id="rId39"/>
    <sheet name="N17 Ordinary revenue" sheetId="34" r:id="rId40"/>
    <sheet name="N18 Operational Lessee" sheetId="26" r:id="rId41"/>
    <sheet name="N19 Employee Benefits" sheetId="1" r:id="rId42"/>
    <sheet name="N20 Exchange dif" sheetId="160" r:id="rId43"/>
    <sheet name="N21 Other expenses" sheetId="91" r:id="rId44"/>
    <sheet name="N22 Financial Cost" sheetId="27" r:id="rId45"/>
    <sheet name="N23 I. Income and Dif" sheetId="28" r:id="rId46"/>
    <sheet name="N24 Earnings per share" sheetId="50" r:id="rId47"/>
    <sheet name="N25 Segments" sheetId="40" r:id="rId48"/>
    <sheet name="N26 Environment" sheetId="6" r:id="rId49"/>
    <sheet name="Renovación Directorio" sheetId="131" state="hidden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DAT11" localSheetId="20">[1]Hoja1!#REF!</definedName>
    <definedName name="___DAT11" localSheetId="22">[1]Hoja1!#REF!</definedName>
    <definedName name="___DAT11" localSheetId="21">[1]Hoja1!#REF!</definedName>
    <definedName name="___DAT11" localSheetId="27">[1]Hoja1!#REF!</definedName>
    <definedName name="___DAT11">[1]Hoja1!#REF!</definedName>
    <definedName name="___DAT9" localSheetId="20">'[2]301-30'!#REF!</definedName>
    <definedName name="___DAT9" localSheetId="22">'[2]301-30'!#REF!</definedName>
    <definedName name="___DAT9" localSheetId="21">'[2]301-30'!#REF!</definedName>
    <definedName name="___DAT9" localSheetId="27">'[2]301-30'!#REF!</definedName>
    <definedName name="___DAT9">'[2]301-30'!#REF!</definedName>
    <definedName name="__DAT11" localSheetId="20">#REF!</definedName>
    <definedName name="__DAT11" localSheetId="22">#REF!</definedName>
    <definedName name="__DAT11" localSheetId="21">#REF!</definedName>
    <definedName name="__DAT11" localSheetId="27">#REF!</definedName>
    <definedName name="__DAT11">#REF!</definedName>
    <definedName name="__DAT9" localSheetId="20">#REF!</definedName>
    <definedName name="__DAT9" localSheetId="22">#REF!</definedName>
    <definedName name="__DAT9" localSheetId="21">#REF!</definedName>
    <definedName name="__DAT9" localSheetId="27">#REF!</definedName>
    <definedName name="__DAT9">#REF!</definedName>
    <definedName name="_DAT1" localSheetId="20">#REF!</definedName>
    <definedName name="_DAT1" localSheetId="22">#REF!</definedName>
    <definedName name="_DAT1" localSheetId="21">#REF!</definedName>
    <definedName name="_DAT1" localSheetId="27">#REF!</definedName>
    <definedName name="_DAT1">#REF!</definedName>
    <definedName name="_DAT10" localSheetId="20">#REF!</definedName>
    <definedName name="_DAT10" localSheetId="22">#REF!</definedName>
    <definedName name="_DAT10" localSheetId="21">#REF!</definedName>
    <definedName name="_DAT10" localSheetId="27">#REF!</definedName>
    <definedName name="_DAT10">#REF!</definedName>
    <definedName name="_DAT11" localSheetId="20">[1]Hoja1!#REF!</definedName>
    <definedName name="_DAT11" localSheetId="22">[1]Hoja1!#REF!</definedName>
    <definedName name="_DAT11" localSheetId="21">[1]Hoja1!#REF!</definedName>
    <definedName name="_DAT11" localSheetId="27">[1]Hoja1!#REF!</definedName>
    <definedName name="_DAT11">[1]Hoja1!#REF!</definedName>
    <definedName name="_DAT12" localSheetId="20">#REF!</definedName>
    <definedName name="_DAT12" localSheetId="22">#REF!</definedName>
    <definedName name="_DAT12" localSheetId="21">#REF!</definedName>
    <definedName name="_DAT12" localSheetId="27">#REF!</definedName>
    <definedName name="_DAT12">#REF!</definedName>
    <definedName name="_DAT13" localSheetId="20">#REF!</definedName>
    <definedName name="_DAT13" localSheetId="22">#REF!</definedName>
    <definedName name="_DAT13" localSheetId="21">#REF!</definedName>
    <definedName name="_DAT13" localSheetId="27">#REF!</definedName>
    <definedName name="_DAT13">#REF!</definedName>
    <definedName name="_DAT14" localSheetId="20">#REF!</definedName>
    <definedName name="_DAT14" localSheetId="22">#REF!</definedName>
    <definedName name="_DAT14" localSheetId="21">#REF!</definedName>
    <definedName name="_DAT14" localSheetId="27">#REF!</definedName>
    <definedName name="_DAT14">#REF!</definedName>
    <definedName name="_DAT15" localSheetId="20">#REF!</definedName>
    <definedName name="_DAT15" localSheetId="22">#REF!</definedName>
    <definedName name="_DAT15" localSheetId="21">#REF!</definedName>
    <definedName name="_DAT15" localSheetId="27">#REF!</definedName>
    <definedName name="_DAT15">#REF!</definedName>
    <definedName name="_DAT16" localSheetId="20">#REF!</definedName>
    <definedName name="_DAT16" localSheetId="22">#REF!</definedName>
    <definedName name="_DAT16" localSheetId="21">#REF!</definedName>
    <definedName name="_DAT16" localSheetId="27">#REF!</definedName>
    <definedName name="_DAT16">#REF!</definedName>
    <definedName name="_DAT17" localSheetId="20">#REF!</definedName>
    <definedName name="_DAT17" localSheetId="22">#REF!</definedName>
    <definedName name="_DAT17" localSheetId="21">#REF!</definedName>
    <definedName name="_DAT17" localSheetId="27">#REF!</definedName>
    <definedName name="_DAT17">#REF!</definedName>
    <definedName name="_DAT18" localSheetId="20">#REF!</definedName>
    <definedName name="_DAT18" localSheetId="22">#REF!</definedName>
    <definedName name="_DAT18" localSheetId="21">#REF!</definedName>
    <definedName name="_DAT18" localSheetId="27">#REF!</definedName>
    <definedName name="_DAT18">#REF!</definedName>
    <definedName name="_DAT19" localSheetId="20">#REF!</definedName>
    <definedName name="_DAT19" localSheetId="22">#REF!</definedName>
    <definedName name="_DAT19" localSheetId="21">#REF!</definedName>
    <definedName name="_DAT19" localSheetId="27">#REF!</definedName>
    <definedName name="_DAT19">#REF!</definedName>
    <definedName name="_DAT2" localSheetId="20">#REF!</definedName>
    <definedName name="_DAT2" localSheetId="22">#REF!</definedName>
    <definedName name="_DAT2" localSheetId="21">#REF!</definedName>
    <definedName name="_DAT2" localSheetId="27">#REF!</definedName>
    <definedName name="_DAT2">#REF!</definedName>
    <definedName name="_DAT20" localSheetId="20">#REF!</definedName>
    <definedName name="_DAT20" localSheetId="22">#REF!</definedName>
    <definedName name="_DAT20" localSheetId="21">#REF!</definedName>
    <definedName name="_DAT20" localSheetId="27">#REF!</definedName>
    <definedName name="_DAT20">#REF!</definedName>
    <definedName name="_DAT21" localSheetId="20">#REF!</definedName>
    <definedName name="_DAT21" localSheetId="22">#REF!</definedName>
    <definedName name="_DAT21" localSheetId="21">#REF!</definedName>
    <definedName name="_DAT21" localSheetId="27">#REF!</definedName>
    <definedName name="_DAT21">#REF!</definedName>
    <definedName name="_DAT22" localSheetId="20">#REF!</definedName>
    <definedName name="_DAT22" localSheetId="22">#REF!</definedName>
    <definedName name="_DAT22" localSheetId="21">#REF!</definedName>
    <definedName name="_DAT22" localSheetId="27">#REF!</definedName>
    <definedName name="_DAT22">#REF!</definedName>
    <definedName name="_DAT23" localSheetId="20">#REF!</definedName>
    <definedName name="_DAT23" localSheetId="22">#REF!</definedName>
    <definedName name="_DAT23" localSheetId="21">#REF!</definedName>
    <definedName name="_DAT23" localSheetId="27">#REF!</definedName>
    <definedName name="_DAT23">#REF!</definedName>
    <definedName name="_DAT24" localSheetId="20">#REF!</definedName>
    <definedName name="_DAT24" localSheetId="22">#REF!</definedName>
    <definedName name="_DAT24" localSheetId="21">#REF!</definedName>
    <definedName name="_DAT24" localSheetId="27">#REF!</definedName>
    <definedName name="_DAT24">#REF!</definedName>
    <definedName name="_DAT3" localSheetId="20">#REF!</definedName>
    <definedName name="_DAT3" localSheetId="22">#REF!</definedName>
    <definedName name="_DAT3" localSheetId="21">#REF!</definedName>
    <definedName name="_DAT3" localSheetId="27">#REF!</definedName>
    <definedName name="_DAT3">#REF!</definedName>
    <definedName name="_DAT4" localSheetId="20">#REF!</definedName>
    <definedName name="_DAT4" localSheetId="22">#REF!</definedName>
    <definedName name="_DAT4" localSheetId="21">#REF!</definedName>
    <definedName name="_DAT4" localSheetId="27">#REF!</definedName>
    <definedName name="_DAT4">#REF!</definedName>
    <definedName name="_DAT5" localSheetId="20">#REF!</definedName>
    <definedName name="_DAT5" localSheetId="22">#REF!</definedName>
    <definedName name="_DAT5" localSheetId="21">#REF!</definedName>
    <definedName name="_DAT5" localSheetId="27">#REF!</definedName>
    <definedName name="_DAT5">#REF!</definedName>
    <definedName name="_DAT6" localSheetId="20">#REF!</definedName>
    <definedName name="_DAT6" localSheetId="22">#REF!</definedName>
    <definedName name="_DAT6" localSheetId="21">#REF!</definedName>
    <definedName name="_DAT6" localSheetId="27">#REF!</definedName>
    <definedName name="_DAT6">#REF!</definedName>
    <definedName name="_DAT7" localSheetId="20">#REF!</definedName>
    <definedName name="_DAT7" localSheetId="22">#REF!</definedName>
    <definedName name="_DAT7" localSheetId="21">#REF!</definedName>
    <definedName name="_DAT7" localSheetId="27">#REF!</definedName>
    <definedName name="_DAT7">#REF!</definedName>
    <definedName name="_DAT8" localSheetId="20">#REF!</definedName>
    <definedName name="_DAT8" localSheetId="22">#REF!</definedName>
    <definedName name="_DAT8" localSheetId="21">#REF!</definedName>
    <definedName name="_DAT8" localSheetId="27">#REF!</definedName>
    <definedName name="_DAT8">#REF!</definedName>
    <definedName name="_DAT9" localSheetId="20">'[3]301-30'!#REF!</definedName>
    <definedName name="_DAT9" localSheetId="22">'[3]301-30'!#REF!</definedName>
    <definedName name="_DAT9" localSheetId="21">'[3]301-30'!#REF!</definedName>
    <definedName name="_DAT9" localSheetId="27">'[3]301-30'!#REF!</definedName>
    <definedName name="_DAT9">'[3]301-30'!#REF!</definedName>
    <definedName name="_xlnm._FilterDatabase" localSheetId="17" hidden="1">'AFR, current'!$B$3:$M$9</definedName>
    <definedName name="_xlnm._FilterDatabase" localSheetId="16" hidden="1">'Fair value'!$B$10:$D$13</definedName>
    <definedName name="_xlnm._FilterDatabase" localSheetId="37" hidden="1">'N15 Provisiones'!$B$12:$D$16</definedName>
    <definedName name="_xlnm._FilterDatabase" localSheetId="39" hidden="1">'N17 Ordinary revenue'!#REF!</definedName>
    <definedName name="_xlnm._FilterDatabase" localSheetId="45" hidden="1">'N23 I. Income and Dif'!$B$85:$D$92</definedName>
    <definedName name="_xlnm._FilterDatabase" localSheetId="47" hidden="1">'N25 Segments'!$B$2:$F$18</definedName>
    <definedName name="_xlnm._FilterDatabase" localSheetId="11" hidden="1">'N6 EEFF Cons &amp; Ind'!$B$3:$R$12</definedName>
    <definedName name="_xlnm._FilterDatabase" localSheetId="28" hidden="1">'N9 CxC'!#REF!</definedName>
    <definedName name="_xlnm._FilterDatabase" localSheetId="26" hidden="1">'Trade creditors'!$B$2:$E$16</definedName>
    <definedName name="año02" localSheetId="20">[4]Tablas!#REF!</definedName>
    <definedName name="año02" localSheetId="22">[4]Tablas!#REF!</definedName>
    <definedName name="año02" localSheetId="21">[4]Tablas!#REF!</definedName>
    <definedName name="año02" localSheetId="27">[4]Tablas!#REF!</definedName>
    <definedName name="año02">[4]Tablas!#REF!</definedName>
    <definedName name="_xlnm.Print_Area" localSheetId="0">Assets!$B$2:$E$25</definedName>
    <definedName name="_xlnm.Print_Area" localSheetId="3">'Cash Flows'!$B$2:$E$77</definedName>
    <definedName name="_xlnm.Print_Area" localSheetId="4">'Eº Equity Change'!$B$2:$K$23</definedName>
    <definedName name="_xlnm.Print_Area" localSheetId="2">'Income Statement'!$B$2:$E$46</definedName>
    <definedName name="_xlnm.Print_Area" localSheetId="1">Liabilities!$B$2:$E$34</definedName>
    <definedName name="_xlnm.Print_Area" localSheetId="34">'N11 Nic 38 Intangibles'!$B$21:$F$42</definedName>
    <definedName name="_xlnm.Print_Area" localSheetId="35">'N12 Goodwill'!$B$2:$E$7</definedName>
    <definedName name="_xlnm.Print_Area" localSheetId="41">'N19 Employee Benefits'!$B$64:$G$76</definedName>
    <definedName name="_xlnm.Print_Area" localSheetId="43">'N21 Other expenses'!#REF!</definedName>
    <definedName name="_xlnm.Print_Area" localSheetId="11">'N6 EEFF Cons &amp; Ind'!#REF!</definedName>
    <definedName name="_xlnm.Print_Area" localSheetId="13">'N8 Class of fin instr'!$B$1:$F$35</definedName>
    <definedName name="_xlnm.Print_Area" localSheetId="38">Securities!#REF!</definedName>
    <definedName name="Cias">'[5]ER-Real'!$A$9:$A$21</definedName>
    <definedName name="Empleados">[6]Base!$A$6:$Q$37631</definedName>
    <definedName name="FECHA">#REF!</definedName>
    <definedName name="MES">'[5]ER-Real'!$A$5</definedName>
    <definedName name="MESA" localSheetId="20">#REF!</definedName>
    <definedName name="MESA" localSheetId="22">#REF!</definedName>
    <definedName name="MESA" localSheetId="21">#REF!</definedName>
    <definedName name="MESA" localSheetId="27">#REF!</definedName>
    <definedName name="MESA">#REF!</definedName>
    <definedName name="TEST0" localSheetId="20">#REF!</definedName>
    <definedName name="TEST0" localSheetId="22">#REF!</definedName>
    <definedName name="TEST0" localSheetId="21">#REF!</definedName>
    <definedName name="TEST0" localSheetId="27">#REF!</definedName>
    <definedName name="TEST0">#REF!</definedName>
    <definedName name="TESTHKEY" localSheetId="20">#REF!</definedName>
    <definedName name="TESTHKEY" localSheetId="22">#REF!</definedName>
    <definedName name="TESTHKEY" localSheetId="21">#REF!</definedName>
    <definedName name="TESTHKEY" localSheetId="27">#REF!</definedName>
    <definedName name="TESTHKEY">#REF!</definedName>
    <definedName name="TESTKEYS" localSheetId="20">#REF!</definedName>
    <definedName name="TESTKEYS" localSheetId="22">#REF!</definedName>
    <definedName name="TESTKEYS" localSheetId="21">#REF!</definedName>
    <definedName name="TESTKEYS" localSheetId="27">#REF!</definedName>
    <definedName name="TESTKEYS">#REF!</definedName>
    <definedName name="TESTVKEY" localSheetId="20">#REF!</definedName>
    <definedName name="TESTVKEY" localSheetId="22">#REF!</definedName>
    <definedName name="TESTVKEY" localSheetId="21">#REF!</definedName>
    <definedName name="TESTVKEY" localSheetId="27">#REF!</definedName>
    <definedName name="TESTVKEY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55" l="1"/>
  <c r="E13" i="155"/>
  <c r="B96" i="4" l="1"/>
  <c r="B89" i="4"/>
  <c r="B56" i="4"/>
  <c r="B83" i="4" s="1"/>
  <c r="B77" i="4"/>
  <c r="C2" i="13"/>
  <c r="D4" i="26"/>
  <c r="D13" i="26"/>
  <c r="C4" i="26"/>
  <c r="C13" i="26"/>
  <c r="D6" i="13"/>
  <c r="C6" i="13"/>
  <c r="D17" i="26"/>
  <c r="C17" i="26"/>
  <c r="D10" i="26"/>
  <c r="C10" i="26"/>
  <c r="D8" i="26"/>
  <c r="C8" i="26"/>
  <c r="E6" i="36"/>
  <c r="E7" i="36" s="1"/>
  <c r="I11" i="10"/>
  <c r="F11" i="10"/>
  <c r="I10" i="10"/>
  <c r="F10" i="10"/>
  <c r="I8" i="10"/>
  <c r="F8" i="10"/>
  <c r="I5" i="10"/>
  <c r="F5" i="10"/>
  <c r="I4" i="10"/>
  <c r="F4" i="10"/>
  <c r="I6" i="10"/>
  <c r="F6" i="10"/>
  <c r="I9" i="10"/>
  <c r="F9" i="10"/>
  <c r="I7" i="10"/>
  <c r="F7" i="10"/>
  <c r="E2" i="36"/>
  <c r="D7" i="36"/>
  <c r="D2" i="36"/>
  <c r="F3" i="12"/>
  <c r="H3" i="12"/>
  <c r="D2" i="13"/>
</calcChain>
</file>

<file path=xl/comments1.xml><?xml version="1.0" encoding="utf-8"?>
<comments xmlns="http://schemas.openxmlformats.org/spreadsheetml/2006/main">
  <authors>
    <author>Barbara Corvalan Valdivia</author>
  </authors>
  <commentList>
    <comment ref="E52" authorId="0" shapeId="0">
      <text>
        <r>
          <rPr>
            <b/>
            <sz val="9"/>
            <color indexed="81"/>
            <rFont val="Tahoma"/>
            <family val="2"/>
          </rPr>
          <t>Barbara Corvalan Valdivia:</t>
        </r>
        <r>
          <rPr>
            <sz val="9"/>
            <color indexed="81"/>
            <rFont val="Tahoma"/>
            <family val="2"/>
          </rPr>
          <t xml:space="preserve">
FALTA ESSAL</t>
        </r>
      </text>
    </comment>
  </commentList>
</comments>
</file>

<file path=xl/sharedStrings.xml><?xml version="1.0" encoding="utf-8"?>
<sst xmlns="http://schemas.openxmlformats.org/spreadsheetml/2006/main" count="2616" uniqueCount="1033">
  <si>
    <t>$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</si>
  <si>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</si>
  <si>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</si>
  <si>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</si>
  <si>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</si>
  <si>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</si>
  <si>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</si>
  <si>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</si>
  <si>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</si>
  <si>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IAM</t>
  </si>
  <si>
    <t>Nombre Proyecto</t>
  </si>
  <si>
    <t>Essal</t>
  </si>
  <si>
    <t>Chile</t>
  </si>
  <si>
    <t>Inversiones Iberaguas Ltda.</t>
  </si>
  <si>
    <t>Empresa de Servicios Sanitarios de Los Lagos S.A.</t>
  </si>
  <si>
    <t>61.808.000-5</t>
  </si>
  <si>
    <t>96.828.120-8</t>
  </si>
  <si>
    <t>96.967.550-1</t>
  </si>
  <si>
    <t>96.809.310-K</t>
  </si>
  <si>
    <t>89.221.000-4</t>
  </si>
  <si>
    <t>95.579.800-5</t>
  </si>
  <si>
    <t>96.897.320-7</t>
  </si>
  <si>
    <t>%</t>
  </si>
  <si>
    <t xml:space="preserve"> </t>
  </si>
  <si>
    <t>Dividendos pagados</t>
  </si>
  <si>
    <t>Dividendos recibidos</t>
  </si>
  <si>
    <t>Intereses pagados</t>
  </si>
  <si>
    <t>Euro</t>
  </si>
  <si>
    <t>96.809.310-k</t>
  </si>
  <si>
    <t>EUR</t>
  </si>
  <si>
    <t>Otros activos financieros</t>
  </si>
  <si>
    <t>76.078.231-9</t>
  </si>
  <si>
    <t>76.080.553-K</t>
  </si>
  <si>
    <t>76.046.628-K</t>
  </si>
  <si>
    <t>Asterión S.A.</t>
  </si>
  <si>
    <t>Essal S.A. (1)</t>
  </si>
  <si>
    <t>Acumulado</t>
  </si>
  <si>
    <t>Trimestre</t>
  </si>
  <si>
    <t xml:space="preserve">Eliminación de cuentas de la sede corporativa con los segmentos </t>
  </si>
  <si>
    <t>Eliminación de las cuentas entre segmentos</t>
  </si>
  <si>
    <t>Aguas del Maipo S.A.</t>
  </si>
  <si>
    <t>76.148.998-4</t>
  </si>
  <si>
    <t>Caucionar el estricto cumplimiento de las obligaciones que emanan del contrato. Monto  UF194.249,62</t>
  </si>
  <si>
    <t>Sobre:</t>
  </si>
  <si>
    <t>76.190.084-6</t>
  </si>
  <si>
    <t>Inicio</t>
  </si>
  <si>
    <t>CLP</t>
  </si>
  <si>
    <t>USD</t>
  </si>
  <si>
    <t>Residual  UF</t>
  </si>
  <si>
    <t>AFR</t>
  </si>
  <si>
    <t>UF</t>
  </si>
  <si>
    <t>No</t>
  </si>
  <si>
    <t>Aguas Cordillera  S.A.</t>
  </si>
  <si>
    <t>96.579.800-5</t>
  </si>
  <si>
    <t>Banco BBVA</t>
  </si>
  <si>
    <t>Semestral</t>
  </si>
  <si>
    <t>Banco de Chile</t>
  </si>
  <si>
    <t>Más de 5 años</t>
  </si>
  <si>
    <t>BAGUA-J</t>
  </si>
  <si>
    <t>BAGUA-K</t>
  </si>
  <si>
    <t>BAGUA-M</t>
  </si>
  <si>
    <t>BAGUA-N</t>
  </si>
  <si>
    <t>BAGUA-P</t>
  </si>
  <si>
    <t>BAGUA-Q</t>
  </si>
  <si>
    <t>Variable</t>
  </si>
  <si>
    <t>Eco-Riles  S.A.</t>
  </si>
  <si>
    <t>Forward en moneda extranjera</t>
  </si>
  <si>
    <t>Pasivos financieros mantenidos a valor justo</t>
  </si>
  <si>
    <t>BAGUA-R</t>
  </si>
  <si>
    <t>BAGUA-S</t>
  </si>
  <si>
    <t>Sin Rut</t>
  </si>
  <si>
    <t>Empresa Depuradora de Aguas Servidas Mapocho El Trebal Ltda.</t>
  </si>
  <si>
    <t>11-13</t>
  </si>
  <si>
    <t>8.5</t>
  </si>
  <si>
    <t>8.4</t>
  </si>
  <si>
    <t>8.7</t>
  </si>
  <si>
    <t>Director General del Territorio Marítimo y de Marina Mercante</t>
  </si>
  <si>
    <t>BAGUA-U</t>
  </si>
  <si>
    <t>Base</t>
  </si>
  <si>
    <t>Préstamos a entidades relacionadas</t>
  </si>
  <si>
    <t>Otros (gasto)</t>
  </si>
  <si>
    <t>Aqua Development Network S.A.</t>
  </si>
  <si>
    <t>Josep Bagué Prats</t>
  </si>
  <si>
    <t>Xavier Amorós Corbella</t>
  </si>
  <si>
    <t>Herman Chadwick Piñera</t>
  </si>
  <si>
    <t>Felipe Larraín Aspillaga</t>
  </si>
  <si>
    <t>Ignacio Guerrero Gutierrez</t>
  </si>
  <si>
    <t>Pablo Pérez Cruz</t>
  </si>
  <si>
    <t>Alberto Muchnick Mlynarz</t>
  </si>
  <si>
    <t xml:space="preserve">Jorge Bande  Bruck </t>
  </si>
  <si>
    <t>Marcelo Tokman Ramos</t>
  </si>
  <si>
    <t>Pedro Buttazzoni Alvarez</t>
  </si>
  <si>
    <t>Carlos Mladinic Alonso</t>
  </si>
  <si>
    <t>Rodrigo Castro Fernández</t>
  </si>
  <si>
    <t>Miguel Angel Zarza Marcos</t>
  </si>
  <si>
    <t>Giorgianna Cúneo Queirolo</t>
  </si>
  <si>
    <t>1)</t>
  </si>
  <si>
    <t>2)</t>
  </si>
  <si>
    <t>3)</t>
  </si>
  <si>
    <t>4)</t>
  </si>
  <si>
    <t>5)</t>
  </si>
  <si>
    <t>6)</t>
  </si>
  <si>
    <t>7)</t>
  </si>
  <si>
    <t>TITULARES</t>
  </si>
  <si>
    <t>SUPLENTES</t>
  </si>
  <si>
    <t>AC</t>
  </si>
  <si>
    <t>Víctor de la Barra Fuenzalida</t>
  </si>
  <si>
    <t>Rodrigo Swett Brown</t>
  </si>
  <si>
    <t>Mario Varela Herrera</t>
  </si>
  <si>
    <t>Osvaldo Carvajal Rondanelli</t>
  </si>
  <si>
    <t>Jordi Valls Riera</t>
  </si>
  <si>
    <t>Guillermo Pickering de la Fuente</t>
  </si>
  <si>
    <t>Domingo Cruzat Amunátegui</t>
  </si>
  <si>
    <t>Eduardo Novoa Castellón</t>
  </si>
  <si>
    <t>Andrés Fernández Fernández</t>
  </si>
  <si>
    <t>Iván Yarur Sairafi</t>
  </si>
  <si>
    <t>Camilo Larraín Sánchez</t>
  </si>
  <si>
    <t>Jorge Cosme Sagnier Guimón</t>
  </si>
  <si>
    <t>Joaquim Marti Marques</t>
  </si>
  <si>
    <t>Ricardo Letelier Querci</t>
  </si>
  <si>
    <t>Patricio Leighton Zambelli</t>
  </si>
  <si>
    <t>Matías Langevin Correa</t>
  </si>
  <si>
    <t>Marcas comerciales, amortización acumulada</t>
  </si>
  <si>
    <t>Incrementos (disminuciones) por transferencias</t>
  </si>
  <si>
    <t>Mejoras de derechos de arrendamiento</t>
  </si>
  <si>
    <t>BAGUA-V</t>
  </si>
  <si>
    <t>Garantías directas</t>
  </si>
  <si>
    <t>Cauciones obtenidas de terceros</t>
  </si>
  <si>
    <t>AA - Iam Consolidado</t>
  </si>
  <si>
    <t>Patrimonio neto total</t>
  </si>
  <si>
    <t>IPC Base 2009</t>
  </si>
  <si>
    <t>Banco BCI</t>
  </si>
  <si>
    <t>BAGUA-W</t>
  </si>
  <si>
    <t>+</t>
  </si>
  <si>
    <t xml:space="preserve"> Incremento (disminución) en el efectivo y equivalentes al efectivo, antes del efecto de los cambios en la tasa de cambio </t>
  </si>
  <si>
    <t>Covenant</t>
  </si>
  <si>
    <t>3 - 4</t>
  </si>
  <si>
    <t>W. Reclasificaciones</t>
  </si>
  <si>
    <t xml:space="preserve">RUT entidad deudora </t>
  </si>
  <si>
    <t xml:space="preserve">Nombre entidad deudora </t>
  </si>
  <si>
    <t xml:space="preserve">País de la empresa deudora </t>
  </si>
  <si>
    <t>Series</t>
  </si>
  <si>
    <t>Más de 1 año hasta 2 años</t>
  </si>
  <si>
    <t>Más de 2 años hasta 3 años</t>
  </si>
  <si>
    <t>Más de 3 años hasta 5 años</t>
  </si>
  <si>
    <t>Número de inscripción</t>
  </si>
  <si>
    <t xml:space="preserve">Total </t>
  </si>
  <si>
    <t xml:space="preserve">          Entre 61 y 90 días </t>
  </si>
  <si>
    <t xml:space="preserve">          Entre 91 y 120 días </t>
  </si>
  <si>
    <t xml:space="preserve">          Entre 121 y 365 días </t>
  </si>
  <si>
    <t xml:space="preserve">          Más de 365 días </t>
  </si>
  <si>
    <t>96.945.210-3</t>
  </si>
  <si>
    <t>EcoRiles S.A.</t>
  </si>
  <si>
    <t xml:space="preserve">Planta Purificadora Biogas </t>
  </si>
  <si>
    <t>Essal S.A</t>
  </si>
  <si>
    <t>Constructora San Francisco</t>
  </si>
  <si>
    <t>Anam S.A.</t>
  </si>
  <si>
    <t>3-4</t>
  </si>
  <si>
    <t>Inversiones Aguas Metropolitanas S.A.</t>
  </si>
  <si>
    <t>Total 2015
%</t>
  </si>
  <si>
    <t>Cobros procedentes de regalías, cuotas, comisiones y otros ingresos de actividades ordinarias</t>
  </si>
  <si>
    <t>Cobros procedentes de contratos mantenidos con propósitos de intermediación o para negociar</t>
  </si>
  <si>
    <t>Cobros derivados de arrendamiento y posterior venta de esos activos</t>
  </si>
  <si>
    <t>Pagos procedentes de contratos mantenidos para intermediación o para negociar</t>
  </si>
  <si>
    <t xml:space="preserve"> Pagos por producir o adquirir activos mantenidos para arrendar a terceros y posteriormente mantenidos para la venta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</si>
  <si>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</si>
  <si>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</si>
  <si>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</si>
  <si>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</si>
  <si>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</si>
  <si>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</si>
  <si>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</si>
  <si>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Importes procedentes de ventas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</si>
  <si>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</si>
  <si>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</si>
  <si>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</si>
  <si>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</si>
  <si>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</si>
  <si>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</si>
  <si>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</si>
  <si>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</si>
  <si>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</si>
  <si>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</si>
  <si>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</si>
  <si>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</si>
  <si>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</si>
  <si>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</si>
  <si>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</si>
  <si>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</si>
  <si>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</si>
  <si>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</si>
  <si>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</si>
  <si>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</si>
  <si>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Aguas 
Cordillera S.A.</t>
  </si>
  <si>
    <t>Aguas 
Manquehue S.A.</t>
  </si>
  <si>
    <t>Empresa Servicios Sanitarios del BioBio S.A.</t>
  </si>
  <si>
    <t>Siderúrgica Huachipato</t>
  </si>
  <si>
    <t>TAB 180  días</t>
  </si>
  <si>
    <t>Fondos mutuos, nivel 1</t>
  </si>
  <si>
    <t>96579800-5</t>
  </si>
  <si>
    <t>97.032.000-8</t>
  </si>
  <si>
    <t>97.004.000-5</t>
  </si>
  <si>
    <t>97.006.000-6</t>
  </si>
  <si>
    <t>97.004.000-7</t>
  </si>
  <si>
    <t>BAGUA-X</t>
  </si>
  <si>
    <t>Besal-B</t>
  </si>
  <si>
    <t>96.817.230-1</t>
  </si>
  <si>
    <t>70.009.410-3</t>
  </si>
  <si>
    <t>Asociación canalistas sociedad del canal del Maipo</t>
  </si>
  <si>
    <t>79.046.628-K</t>
  </si>
  <si>
    <t xml:space="preserve">Empresa Depuradora de Aguas Servidas Mapocho El Trebal </t>
  </si>
  <si>
    <t>EPSA Electrica Puntilla S.A.</t>
  </si>
  <si>
    <t>77.274.820-5</t>
  </si>
  <si>
    <t>76.432.328-9</t>
  </si>
  <si>
    <t>Gestion Hidrica Minera Ltda.</t>
  </si>
  <si>
    <t>A.Andinas S.A.</t>
  </si>
  <si>
    <t>A.Cordillera S.A.</t>
  </si>
  <si>
    <t>A Manquehue S.A.</t>
  </si>
  <si>
    <t>ESSAL S.A.</t>
  </si>
  <si>
    <t>Aguas</t>
  </si>
  <si>
    <t>Cordillera S.A.</t>
  </si>
  <si>
    <t>Manquehue S.A.</t>
  </si>
  <si>
    <t>Aguas Andinas Consolidado</t>
  </si>
  <si>
    <t>Aguas del Valle S.A.</t>
  </si>
  <si>
    <t>Corporación Nacional del Cobre</t>
  </si>
  <si>
    <t>Esval S.A.</t>
  </si>
  <si>
    <t>-</t>
  </si>
  <si>
    <t>59.066.560-6</t>
  </si>
  <si>
    <t>Aqua Development Network</t>
  </si>
  <si>
    <t>Asociación de Canalistas  Sociedad del Canal Maipo</t>
  </si>
  <si>
    <t>BAGUA-Z</t>
  </si>
  <si>
    <t>BAGUA-AA</t>
  </si>
  <si>
    <t>Diferencia no provisionada</t>
  </si>
  <si>
    <t>Total 2016
%</t>
  </si>
  <si>
    <t>Fondos Mutuos</t>
  </si>
  <si>
    <t>Suez Medioambiente Chile S.A.</t>
  </si>
  <si>
    <t>Suez International</t>
  </si>
  <si>
    <t>Mas de 5 años</t>
  </si>
  <si>
    <t>BCI</t>
  </si>
  <si>
    <t>8.10</t>
  </si>
  <si>
    <t>Suez Advanced Solutions Chile Ltda.</t>
  </si>
  <si>
    <t>CONSTRUCTORA PEREZ Y GOMEZ LTDA</t>
  </si>
  <si>
    <t>INLAC S.A.</t>
  </si>
  <si>
    <t>BAPA  S.A.</t>
  </si>
  <si>
    <t>65.113.732-2</t>
  </si>
  <si>
    <t>2017</t>
  </si>
  <si>
    <t>Cetaqua Spa</t>
  </si>
  <si>
    <t>Surlat Industria</t>
  </si>
  <si>
    <t>Ecoriles</t>
  </si>
  <si>
    <t>Sencorp S.A</t>
  </si>
  <si>
    <t>EMP.DEPURADORA DE A.S. MAPOCHO EL T</t>
  </si>
  <si>
    <t>DEGREMONT AGENCIA EN CHILE</t>
  </si>
  <si>
    <t>EMPRESA DEPURADORA DE AGUAS SERVIDAS LTDA</t>
  </si>
  <si>
    <t>EMP. DEP. DE A.S. MAPOCHO TREBAL LTDA</t>
  </si>
  <si>
    <t>DEGREMONT S.A. AGENCIA CHILE</t>
  </si>
  <si>
    <t>ING. Y CONST. SIGDO KOPPERS S.A.</t>
  </si>
  <si>
    <t>SOC. CONCES. COSTANERA NORTE S.A.</t>
  </si>
  <si>
    <t>AQUALOGY MEDIOAMBIENTE CHILE S.A.</t>
  </si>
  <si>
    <t>CONSTRUCTORA TREBOL LTDA.</t>
  </si>
  <si>
    <t>INMOB. Y COMERCIAL QUILICURA LTDA.</t>
  </si>
  <si>
    <t>SUEZ MEDIOAMBIENTE CHILE S.A.</t>
  </si>
  <si>
    <t>INMOBILIARIA NUEVA TARAPACA S.A.</t>
  </si>
  <si>
    <t>DOMUS S.A.</t>
  </si>
  <si>
    <t>WALMART CHILE INMOBILIARIA LTDA.</t>
  </si>
  <si>
    <t>EL CHAMISERO INMOB.S.A.</t>
  </si>
  <si>
    <t>ASAMBLEA ESPIRITUAL NAC DE LOS BAHAIS</t>
  </si>
  <si>
    <t>CRUZ Y DAVILA INGENIEROS CONS.LTDA</t>
  </si>
  <si>
    <t>TRANSPORTES ARAYA LTDA.</t>
  </si>
  <si>
    <t>CONSORCIO NAC. DE DIST. Y LOG. S.A.</t>
  </si>
  <si>
    <t>EULEN CHILE S.A.</t>
  </si>
  <si>
    <t>LUXAGUA INGENIERIA LTDA</t>
  </si>
  <si>
    <t>INM. Y CONST NVA. PACIFI. SUR LTDA.</t>
  </si>
  <si>
    <t>INMOBILIARIA LOMA LA CRUZ S.A.</t>
  </si>
  <si>
    <t>EMPRESAS CAROZZI S.A.</t>
  </si>
  <si>
    <t>Aguas Cordillera S.A</t>
  </si>
  <si>
    <t>Ecoriles S.A</t>
  </si>
  <si>
    <t>Analisis Ambientales S.A</t>
  </si>
  <si>
    <t>INGENIARIA Y CONSTRUCCION CAIQUEN LTDA</t>
  </si>
  <si>
    <t>Aguas Andinas S.A</t>
  </si>
  <si>
    <t>Aguas Manquehue S.A</t>
  </si>
  <si>
    <t>ASSETS</t>
  </si>
  <si>
    <t>Note</t>
  </si>
  <si>
    <t>CURRENT ASSETS</t>
  </si>
  <si>
    <t>Cash and cash equivalents</t>
  </si>
  <si>
    <t>Other non-financial assets</t>
  </si>
  <si>
    <t>Commercial debt and other receivables</t>
  </si>
  <si>
    <t>Accounts receivable from related parties</t>
  </si>
  <si>
    <t>Inventories</t>
  </si>
  <si>
    <t>Tax assets</t>
  </si>
  <si>
    <t>Total current assets other than assets or groups of assets for disposal classified as held for sale or as held for distribution to owners</t>
  </si>
  <si>
    <t>TOTAL CURRENT ASSETS</t>
  </si>
  <si>
    <t>NON-CURRENT ASSETS</t>
  </si>
  <si>
    <t>Other financial assets</t>
  </si>
  <si>
    <t>Other nonfinancial assets</t>
  </si>
  <si>
    <t>Receivables</t>
  </si>
  <si>
    <t>Intangible assets other than goodwill</t>
  </si>
  <si>
    <t>Goodwill</t>
  </si>
  <si>
    <t>Property, plants and equipment</t>
  </si>
  <si>
    <t>Deferred tax assets</t>
  </si>
  <si>
    <t>TOTAL NON-CURRENT ASSETS</t>
  </si>
  <si>
    <t>TOTAL ASSETS</t>
  </si>
  <si>
    <t>EQUITY AND LIABILITIES</t>
  </si>
  <si>
    <t>CURRENT LIABILITIES</t>
  </si>
  <si>
    <t>Other financial liabilities</t>
  </si>
  <si>
    <t>Trade debts and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</si>
  <si>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</si>
  <si>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</si>
  <si>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</si>
  <si>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</si>
  <si>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</si>
  <si>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</si>
  <si>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</si>
  <si>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</si>
  <si>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</si>
  <si>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</si>
  <si>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TOTAL NON-CURRENT LIABILITIES</t>
  </si>
  <si>
    <t>TOTAL LIABILITIES</t>
  </si>
  <si>
    <t>EQUITY</t>
  </si>
  <si>
    <t>Issued capital</t>
  </si>
  <si>
    <t>Accumulated earnings</t>
  </si>
  <si>
    <t xml:space="preserve">Share premium </t>
  </si>
  <si>
    <t>Other equity interests</t>
  </si>
  <si>
    <t>Equity attributable to owners of the controller</t>
  </si>
  <si>
    <t>TOTAL EQUITY</t>
  </si>
  <si>
    <t>TOTAL EQUITY AND LIABILITIES</t>
  </si>
  <si>
    <t>INCOME STATEMENT BY NATURE</t>
  </si>
  <si>
    <t>Revenue from ordinary activities</t>
  </si>
  <si>
    <t>Raw materials and consumables used</t>
  </si>
  <si>
    <t>Expenses for employee benefits</t>
  </si>
  <si>
    <t>Depreciation and amortization</t>
  </si>
  <si>
    <t>Other expenses by nature</t>
  </si>
  <si>
    <t>Other (losses) gains</t>
  </si>
  <si>
    <t>Financial income</t>
  </si>
  <si>
    <t xml:space="preserve">Financial costs </t>
  </si>
  <si>
    <t xml:space="preserve">Exchange differences </t>
  </si>
  <si>
    <t>Earnings before tax</t>
  </si>
  <si>
    <t xml:space="preserve">      Expenses for income taxes</t>
  </si>
  <si>
    <t>Earnings from continuing operations</t>
  </si>
  <si>
    <t>Earnings</t>
  </si>
  <si>
    <t>Earnings attributable to</t>
  </si>
  <si>
    <t>Earnings attributable to owners of the parent company</t>
  </si>
  <si>
    <t>Earnings attributable to non-controlling interests</t>
  </si>
  <si>
    <t xml:space="preserve">Earnings </t>
  </si>
  <si>
    <t xml:space="preserve">Earnings per share </t>
  </si>
  <si>
    <t>Basic earnings per share from continuing operations</t>
  </si>
  <si>
    <t>Basic earnings per share</t>
  </si>
  <si>
    <t>Actuarial earnings (losses) on defined benefit plans</t>
  </si>
  <si>
    <t>Income taxes related to defined benefit plans</t>
  </si>
  <si>
    <t>Statement of direct cash flows</t>
  </si>
  <si>
    <t>Classes of proceeds by operating activities</t>
  </si>
  <si>
    <t>Proceeds from sales of goods and services</t>
  </si>
  <si>
    <t xml:space="preserve">Proceeds from insurance claims, annuities, and other benefits of subscribed policies </t>
  </si>
  <si>
    <t>Other proceeds from operating activities</t>
  </si>
  <si>
    <t xml:space="preserve">Payment classes from cash proceeds of operating activities </t>
  </si>
  <si>
    <t>Payments to suppliers for the supply of goods and services</t>
  </si>
  <si>
    <t>Payments to and on behalf of employees</t>
  </si>
  <si>
    <t>Payments for premiums and loans, annuities and other obligations derived from the subscribed policies</t>
  </si>
  <si>
    <t>Other operating activity payments</t>
  </si>
  <si>
    <t xml:space="preserve"> Cash flow from (utilized in) operations</t>
  </si>
  <si>
    <t xml:space="preserve">Interest paid </t>
  </si>
  <si>
    <t>Interest received</t>
  </si>
  <si>
    <t>Income taxes paid (refunded)</t>
  </si>
  <si>
    <t>Other cash flows (outflows)</t>
  </si>
  <si>
    <t xml:space="preserve">  Cash flow from (utilized in) operating activities</t>
  </si>
  <si>
    <t>Proceeds of sales of property, plant and equipment</t>
  </si>
  <si>
    <t>Purchases of property, plant and equipment</t>
  </si>
  <si>
    <t>Purchases of intangible assets</t>
  </si>
  <si>
    <t xml:space="preserve">  Loan proceeds from financing activities</t>
  </si>
  <si>
    <t>Proceeds of long-term loans</t>
  </si>
  <si>
    <t>Proceeds of short-term loans</t>
  </si>
  <si>
    <t>Loan repayments</t>
  </si>
  <si>
    <t>Dividends paid</t>
  </si>
  <si>
    <t>Other cash inflows (outflows)</t>
  </si>
  <si>
    <t>Cash flows from (utilized in) financing activities</t>
  </si>
  <si>
    <t>Net increase (decrease) in cash and cash equivalents</t>
  </si>
  <si>
    <t>Cash and cash equivalents at start of period</t>
  </si>
  <si>
    <t>Cash and cash equivalents at end of period</t>
  </si>
  <si>
    <t xml:space="preserve">Statement of changes in equity </t>
  </si>
  <si>
    <t>Initial balance as of 01-01-2015</t>
  </si>
  <si>
    <t xml:space="preserve">Dividends </t>
  </si>
  <si>
    <t xml:space="preserve">Reduction for transfers and other changes </t>
  </si>
  <si>
    <t>Total changes in equity</t>
  </si>
  <si>
    <t>Closing balance as of 31-12-2015</t>
  </si>
  <si>
    <t>Accounting issues</t>
  </si>
  <si>
    <t>Other participations in equity</t>
  </si>
  <si>
    <t>Reserve of actuarial earnings or losses in defined benefit plans</t>
  </si>
  <si>
    <t>Accumulated earnings (losses)</t>
  </si>
  <si>
    <t xml:space="preserve">Equity attributable to owners of the controller </t>
  </si>
  <si>
    <t xml:space="preserve">Non-controller participations </t>
  </si>
  <si>
    <t>Total equity</t>
  </si>
  <si>
    <t>Improvements and Modifications</t>
  </si>
  <si>
    <t>Date of mandatory application</t>
  </si>
  <si>
    <t>IAS 19, Employee benefits</t>
  </si>
  <si>
    <t xml:space="preserve"> Annual periods starting on or after January 01, 2016</t>
  </si>
  <si>
    <t>IAS 16, Property, Plant and Equipment</t>
  </si>
  <si>
    <t>IAS 38, Intangible Assets</t>
  </si>
  <si>
    <t>IAS 41, Agriculture</t>
  </si>
  <si>
    <t>IFRS 11, Joint Agreements</t>
  </si>
  <si>
    <t>IAS 27, Separate Financial Statements</t>
  </si>
  <si>
    <t>IAS 28, Investments in Associates and Joint Ventures</t>
  </si>
  <si>
    <t>IFRS 10, Consolidated Financial Statements</t>
  </si>
  <si>
    <t>IFRS 5, Non-Current Assets Maintained for the Sale and Discontinued Operations</t>
  </si>
  <si>
    <t>IFRS 7, Financial Instruments: Disclosures</t>
  </si>
  <si>
    <t>IFRS 12,  Disclosures about participation in other entities</t>
  </si>
  <si>
    <t>IAS 1, Presentation of Financial Statements</t>
  </si>
  <si>
    <t xml:space="preserve"> Annual periods starting on or after January 01,  2016</t>
  </si>
  <si>
    <t>IAS 34, Interim Financial Information</t>
  </si>
  <si>
    <t>New  IFRS</t>
  </si>
  <si>
    <t>IFRS 9, Financial Instruments, classification and measurement</t>
  </si>
  <si>
    <t xml:space="preserve"> Annual periods starting on or after January 01, 2018</t>
  </si>
  <si>
    <t>IFRS 15, Revenue from Contracts with Customers</t>
  </si>
  <si>
    <t>IFRS 16, Leases</t>
  </si>
  <si>
    <t xml:space="preserve"> Annual periods starting on or after January 01, 2019</t>
  </si>
  <si>
    <t>IFRIC 22, Foreign Currency Transactions and Prepaid Expenses</t>
  </si>
  <si>
    <t>IFRS 12, Disclosures about participation in other Companies</t>
  </si>
  <si>
    <t>IAS 7, Statement of Cash Flows</t>
  </si>
  <si>
    <t>IAS 12, Income tax</t>
  </si>
  <si>
    <t>IFRS 2, Share-based Payments</t>
  </si>
  <si>
    <t>IFRS 4, Insurance contracts</t>
  </si>
  <si>
    <t>IAS 40, Investment Properties</t>
  </si>
  <si>
    <t>To be determined</t>
  </si>
  <si>
    <t xml:space="preserve"> Annual periods starting on or after January 01, 2017</t>
  </si>
  <si>
    <t>NIIF 10, Consolidated Financial Statements</t>
  </si>
  <si>
    <t>Closing balance as of 31-12-2016</t>
  </si>
  <si>
    <t>Initial balance as of 01-01-2016</t>
  </si>
  <si>
    <t>Direct
 %</t>
  </si>
  <si>
    <t>Indirect 
%</t>
  </si>
  <si>
    <t>Company Name</t>
  </si>
  <si>
    <t>Tax ID</t>
  </si>
  <si>
    <t>Item</t>
  </si>
  <si>
    <t>Useful life (years) minimum</t>
  </si>
  <si>
    <t>Buildings</t>
  </si>
  <si>
    <t>Plant and equipment</t>
  </si>
  <si>
    <t>Computer technology equipment</t>
  </si>
  <si>
    <t>Fixed installations and accesories</t>
  </si>
  <si>
    <t>Motor vehicles</t>
  </si>
  <si>
    <t>Improvements to leased goods</t>
  </si>
  <si>
    <t>Other properties, plants and equipment</t>
  </si>
  <si>
    <t>Currency</t>
  </si>
  <si>
    <t>United States Dollar</t>
  </si>
  <si>
    <t>Series A Shares</t>
  </si>
  <si>
    <t>Series B Shares</t>
  </si>
  <si>
    <t>Name of major subsidiary</t>
  </si>
  <si>
    <t>County</t>
  </si>
  <si>
    <t>Functional currency</t>
  </si>
  <si>
    <t>Percentage of participation in subsidiary</t>
  </si>
  <si>
    <t>Percentage of voting power in major subsidiary</t>
  </si>
  <si>
    <t>Percentage of consolidated values</t>
  </si>
  <si>
    <t>Margin of contribution</t>
  </si>
  <si>
    <t>Property, plant and equipment</t>
  </si>
  <si>
    <t>Yearly earnings</t>
  </si>
  <si>
    <t>Chilean pesos</t>
  </si>
  <si>
    <t>Company</t>
  </si>
  <si>
    <t>% Participation</t>
  </si>
  <si>
    <t>Non-controlling participations</t>
  </si>
  <si>
    <t>Equity</t>
  </si>
  <si>
    <t>Other (losses) earnings</t>
  </si>
  <si>
    <t>Reclassifications</t>
  </si>
  <si>
    <t xml:space="preserve">               Other costs, by nature</t>
  </si>
  <si>
    <t>Non-operating revenue &amp; expenses</t>
  </si>
  <si>
    <t>Bank loans</t>
  </si>
  <si>
    <t>AFR interest expenses</t>
  </si>
  <si>
    <t>Bond interest expenses</t>
  </si>
  <si>
    <t>Other interest expenses</t>
  </si>
  <si>
    <t>Amortization of loan agreement complementary costs</t>
  </si>
  <si>
    <t>Financial Costs</t>
  </si>
  <si>
    <t>Interest income</t>
  </si>
  <si>
    <t>Gain on redemption &amp; extinction of debt</t>
  </si>
  <si>
    <t>Income for derivative instruments</t>
  </si>
  <si>
    <t>Financial Revenues</t>
  </si>
  <si>
    <t>Abandoned projects</t>
  </si>
  <si>
    <t>Name of significant subsidiary</t>
  </si>
  <si>
    <t>Percentage share in significant subsidiary</t>
  </si>
  <si>
    <t>Percentage voting rights in significant subsidiary</t>
  </si>
  <si>
    <t>Contribution margin</t>
  </si>
  <si>
    <t>Yearly income</t>
  </si>
  <si>
    <t>Subsidiaries</t>
  </si>
  <si>
    <t>Current assets</t>
  </si>
  <si>
    <t>Non-current assets</t>
  </si>
  <si>
    <t>Current liabilities</t>
  </si>
  <si>
    <t>Non-current liabilities</t>
  </si>
  <si>
    <t>Ordinary revenue</t>
  </si>
  <si>
    <t>Operating expenses (-)</t>
  </si>
  <si>
    <t>Other expenses (-)  /  Net revenue (+)</t>
  </si>
  <si>
    <t>Banks</t>
  </si>
  <si>
    <t>Fondos mutuos (Note 8.6)</t>
  </si>
  <si>
    <t>Classes of financial instruments</t>
  </si>
  <si>
    <t>Financial assets</t>
  </si>
  <si>
    <t>Trade debtors &amp; other accounts receivable, current</t>
  </si>
  <si>
    <t>Information on related entities</t>
  </si>
  <si>
    <t>Accounts payable to other related entities</t>
  </si>
  <si>
    <t>Rights payable</t>
  </si>
  <si>
    <t>Total current financial assets</t>
  </si>
  <si>
    <t>Other financial liabilities, current</t>
  </si>
  <si>
    <t>Bonds</t>
  </si>
  <si>
    <t>Reimbursable financial contributions (AFR)</t>
  </si>
  <si>
    <t>Other financial liabilities, noncurrent</t>
  </si>
  <si>
    <t>Trade accounts &amp; other accounts payable, current</t>
  </si>
  <si>
    <t>Trade debtors &amp; other accounts payable current</t>
  </si>
  <si>
    <t>Information on related entities, current</t>
  </si>
  <si>
    <t>Accounts receivable from other related entities</t>
  </si>
  <si>
    <t>Financial liabilities</t>
  </si>
  <si>
    <t>All trade debts and other accountes receivable, current</t>
  </si>
  <si>
    <t>Total financial liabilities, current</t>
  </si>
  <si>
    <t>Total financial liabilities, noncurrent</t>
  </si>
  <si>
    <t>Total noncurrent financial assets</t>
  </si>
  <si>
    <t>Past-due debt</t>
  </si>
  <si>
    <t>Less than three months</t>
  </si>
  <si>
    <t>Three to six months</t>
  </si>
  <si>
    <t>Six to eight months</t>
  </si>
  <si>
    <t>Aging of debt</t>
  </si>
  <si>
    <t>More than eight months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</si>
  <si>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</si>
  <si>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</si>
  <si>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</si>
  <si>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</si>
  <si>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</si>
  <si>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Increase in existing previsions</t>
  </si>
  <si>
    <t>Reductions</t>
  </si>
  <si>
    <t>Changes, total</t>
  </si>
  <si>
    <t>Initial balance at 01-01-2016</t>
  </si>
  <si>
    <t>Closing balance at 31-12-2016</t>
  </si>
  <si>
    <t>Reimbursable Financial Contributions, current portion.</t>
  </si>
  <si>
    <t>Registration No. Or Identification of the Instrument</t>
  </si>
  <si>
    <t>Currency readjustment index</t>
  </si>
  <si>
    <t>Book value</t>
  </si>
  <si>
    <t>Contract real interest rate</t>
  </si>
  <si>
    <t>Effective rate</t>
  </si>
  <si>
    <t>Placement in Chile or abroad</t>
  </si>
  <si>
    <t>Issuing company</t>
  </si>
  <si>
    <t>Issuer Tax ID</t>
  </si>
  <si>
    <t>Type of repayment</t>
  </si>
  <si>
    <t>Secured (yes/no)</t>
  </si>
  <si>
    <t>At maturity</t>
  </si>
  <si>
    <t>Reimbursable Financial Contributions, Noncurrent</t>
  </si>
  <si>
    <t>Debtor tax no.</t>
  </si>
  <si>
    <t>Debtor name</t>
  </si>
  <si>
    <t>Debtor country</t>
  </si>
  <si>
    <t>Creditor Tax ID</t>
  </si>
  <si>
    <t>Bank or financial institution</t>
  </si>
  <si>
    <t>Currency or indexation unit</t>
  </si>
  <si>
    <t>Repayment Method</t>
  </si>
  <si>
    <t>Nominal rate</t>
  </si>
  <si>
    <t>Nominal values</t>
  </si>
  <si>
    <t>To 1 year</t>
  </si>
  <si>
    <t>To 90 days</t>
  </si>
  <si>
    <t>Over 90 days to 1 year</t>
  </si>
  <si>
    <t>Over 1 year to 3 years</t>
  </si>
  <si>
    <t>Over 2 years to 3 years</t>
  </si>
  <si>
    <t>More than 3 years to 5 years</t>
  </si>
  <si>
    <t>More than 3 years to 4 years</t>
  </si>
  <si>
    <t>More than 4 years to 5 years</t>
  </si>
  <si>
    <t>Over 1 year to 2 years</t>
  </si>
  <si>
    <t>Total nominal values</t>
  </si>
  <si>
    <t>Book values</t>
  </si>
  <si>
    <t>Current bank loans</t>
  </si>
  <si>
    <t>Up to 90 days</t>
  </si>
  <si>
    <t>Non-current bank loans</t>
  </si>
  <si>
    <t>More than 1 year to 3 years</t>
  </si>
  <si>
    <t>More than 2 years to 3 years</t>
  </si>
  <si>
    <t>More than 1 year to 2 years</t>
  </si>
  <si>
    <t>Total bank loans</t>
  </si>
  <si>
    <t>Over 5 years</t>
  </si>
  <si>
    <t>Over 4 years to 5 years</t>
  </si>
  <si>
    <t>Semi-annual</t>
  </si>
  <si>
    <t>Final maturity</t>
  </si>
  <si>
    <t>Repayment period</t>
  </si>
  <si>
    <t>Over 3 years to 5 years</t>
  </si>
  <si>
    <t>Over 3 years to 4 years</t>
  </si>
  <si>
    <t>Total nominal value</t>
  </si>
  <si>
    <t>Debtor Tax ID</t>
  </si>
  <si>
    <t>Registration number</t>
  </si>
  <si>
    <t>Current public obligations</t>
  </si>
  <si>
    <t>Non-current public obligations</t>
  </si>
  <si>
    <t>More than 5 years</t>
  </si>
  <si>
    <t>Total public obligations</t>
  </si>
  <si>
    <t>Maturity profile</t>
  </si>
  <si>
    <t>Trade debt and other accounts payable</t>
  </si>
  <si>
    <t>Projected profile</t>
  </si>
  <si>
    <t>91 days to 1 year</t>
  </si>
  <si>
    <t>13 months to 3 years</t>
  </si>
  <si>
    <t>3 to 5 years</t>
  </si>
  <si>
    <t>Contract interest rate</t>
  </si>
  <si>
    <t>Sensitivity analysis through</t>
  </si>
  <si>
    <t>Variable rate</t>
  </si>
  <si>
    <t>Points  (+/-)</t>
  </si>
  <si>
    <t>Instruments</t>
  </si>
  <si>
    <t>Time deposit</t>
  </si>
  <si>
    <t>Trade creditors and other accounts payable, current</t>
  </si>
  <si>
    <t>Dividends</t>
  </si>
  <si>
    <t>Suppliers for investment in progress (investment)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</si>
  <si>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</si>
  <si>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</si>
  <si>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</si>
  <si>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</si>
  <si>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</si>
  <si>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</si>
  <si>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Others (investment)</t>
  </si>
  <si>
    <t>Sub-total current</t>
  </si>
  <si>
    <t>AFR potable water</t>
  </si>
  <si>
    <t>Suppliers for investments in progress</t>
  </si>
  <si>
    <t>Various creditors</t>
  </si>
  <si>
    <t>Sub-total non-current</t>
  </si>
  <si>
    <t>Total current and noncurrent</t>
  </si>
  <si>
    <t>Goods</t>
  </si>
  <si>
    <t>Services</t>
  </si>
  <si>
    <t>Others</t>
  </si>
  <si>
    <t>Current trade accounts according to term</t>
  </si>
  <si>
    <t>Overdue trade accounts according to term</t>
  </si>
  <si>
    <t>To 30 days</t>
  </si>
  <si>
    <t>From 31 to 60 days</t>
  </si>
  <si>
    <t>From 61 to 90 days</t>
  </si>
  <si>
    <t>From 91 to 120 days</t>
  </si>
  <si>
    <t>From 121 to 365 days</t>
  </si>
  <si>
    <t>More than 365 days</t>
  </si>
  <si>
    <t>Cash equivalents</t>
  </si>
  <si>
    <t>Investments booked at fair value</t>
  </si>
  <si>
    <t>Financial liabilities booked at amortized cost</t>
  </si>
  <si>
    <t>Bank debt, level 2</t>
  </si>
  <si>
    <t>Bonds, level 1</t>
  </si>
  <si>
    <t>AFR, level 3</t>
  </si>
  <si>
    <t>Amortized cost</t>
  </si>
  <si>
    <t>Fair value</t>
  </si>
  <si>
    <t>Tax ID Related Party</t>
  </si>
  <si>
    <t>Name of related party</t>
  </si>
  <si>
    <t>Relationship</t>
  </si>
  <si>
    <t>Nature of transaction with related parties</t>
  </si>
  <si>
    <t>Security</t>
  </si>
  <si>
    <t>Related to the Controller</t>
  </si>
  <si>
    <t>Collector Cleaning contract</t>
  </si>
  <si>
    <t>Laboratory and sampling services</t>
  </si>
  <si>
    <t>Sale of materials</t>
  </si>
  <si>
    <t>Unsecured</t>
  </si>
  <si>
    <t>Security full compliance with contract for UF 218,320</t>
  </si>
  <si>
    <t>Tenders for Proposal Base</t>
  </si>
  <si>
    <t>Advice provided as support for technical inspection of effluent treatment plants at CMPC Santa Fe, Frutos del Maipo Project</t>
  </si>
  <si>
    <t>Controller</t>
  </si>
  <si>
    <t>Common Director</t>
  </si>
  <si>
    <t>Security full compliance with contract for UF357.863</t>
  </si>
  <si>
    <t>Period</t>
  </si>
  <si>
    <t>30 days</t>
  </si>
  <si>
    <t>60 days</t>
  </si>
  <si>
    <t>90 days</t>
  </si>
  <si>
    <t>Security compliance with contract. Amount UF887</t>
  </si>
  <si>
    <t xml:space="preserve">Security compliance with contract. Amount UF 66.809,74 </t>
  </si>
  <si>
    <t>Security compliance with contract. Amount $24.264</t>
  </si>
  <si>
    <t>Security compliance with contract. Amount UF: 14.992</t>
  </si>
  <si>
    <t>Hydraulic Efficiency Project</t>
  </si>
  <si>
    <t>Cleaning service contract for potable water networks (Ice-Pigging)</t>
  </si>
  <si>
    <t>Construction and expansion of La Union sludgle line</t>
  </si>
  <si>
    <t>SCADA Platform</t>
  </si>
  <si>
    <t>San Antonio Arsenic Plant</t>
  </si>
  <si>
    <t>Chemisero Plant</t>
  </si>
  <si>
    <t>Modeling of odor panels</t>
  </si>
  <si>
    <t>Siebel Virtual Platform</t>
  </si>
  <si>
    <t>Purchase of materials</t>
  </si>
  <si>
    <t>Upgrading service of operations and security of the Pudeto and Gamboa Tranques</t>
  </si>
  <si>
    <t>Rio Bueno Sludge Plant</t>
  </si>
  <si>
    <t>Chañaral Plant, Essbio new south</t>
  </si>
  <si>
    <t>Implementation of geographic information system Essal S.A.</t>
  </si>
  <si>
    <t>El Trebal Wastewater Treatment Plant services of operation and maintenance and construction, operation and maintenance of Mapocho Wastewater Treatment Plant</t>
  </si>
  <si>
    <t>La Farfana Wastewater Treatment Plant operation and maintenance services</t>
  </si>
  <si>
    <t>Reingeneering service contract for implementation of our customer service information systems</t>
  </si>
  <si>
    <t xml:space="preserve"> Biogás Plant operation services</t>
  </si>
  <si>
    <t>Integrated talent management contract</t>
  </si>
  <si>
    <t>Advisory and Consulting Services</t>
  </si>
  <si>
    <t>Dividends payable</t>
  </si>
  <si>
    <t>Compensation for lower flows</t>
  </si>
  <si>
    <t>Recalculation of energy supply</t>
  </si>
  <si>
    <t>Exceptional transfer of water</t>
  </si>
  <si>
    <t>Payment statement for supply of equipment, installation and launch of the second phase of the Mapocho Wastewater Treatment Plant, module 4</t>
  </si>
  <si>
    <t>Digested sludge methanogenic activity</t>
  </si>
  <si>
    <t>Amount</t>
  </si>
  <si>
    <t>Lo Pinto Project</t>
  </si>
  <si>
    <t>Chamisero Plant</t>
  </si>
  <si>
    <t>Ice-Pigging network cleaning service contract</t>
  </si>
  <si>
    <t>Dividends received</t>
  </si>
  <si>
    <t>Compensation for lower flow</t>
  </si>
  <si>
    <t>Board of Directors</t>
  </si>
  <si>
    <t>Commitee of Board Members</t>
  </si>
  <si>
    <t>Inventory Class</t>
  </si>
  <si>
    <t>Commodities</t>
  </si>
  <si>
    <t>Supplies for production</t>
  </si>
  <si>
    <t>Other inventories</t>
  </si>
  <si>
    <t>Commitments for adquisition of intangible assets for 2015</t>
  </si>
  <si>
    <t>Significant Intangible Assets (CURRENT YEAR):</t>
  </si>
  <si>
    <t>Water rights</t>
  </si>
  <si>
    <t>Easement</t>
  </si>
  <si>
    <t>Prior period</t>
  </si>
  <si>
    <t>Intangible asset movements</t>
  </si>
  <si>
    <t>Trademarks, accumulated amortization</t>
  </si>
  <si>
    <t>Computer programs, accumulated amortization</t>
  </si>
  <si>
    <t>Other Intangible Assets, accumulated amortization</t>
  </si>
  <si>
    <t>Amortization</t>
  </si>
  <si>
    <t>Disposals and withdrawals from service</t>
  </si>
  <si>
    <t>Increases (reductions) for transfers</t>
  </si>
  <si>
    <t>Increases (reductions) for other changes</t>
  </si>
  <si>
    <t>Current period</t>
  </si>
  <si>
    <t>Disclosure information on intangible assets (accumulated amortization)</t>
  </si>
  <si>
    <t>Initial Balance on 01-01-2015</t>
  </si>
  <si>
    <t>Closing balance on 31-12-2015</t>
  </si>
  <si>
    <t>Trademarks, net</t>
  </si>
  <si>
    <t>Computer programs, net</t>
  </si>
  <si>
    <t>Other Intangible Assets, Net</t>
  </si>
  <si>
    <t>Initial Balance on 01-01-2016</t>
  </si>
  <si>
    <t>Disclosure information on intangible assets (gross value)</t>
  </si>
  <si>
    <t>Current Period</t>
  </si>
  <si>
    <t>PREVIOUS</t>
  </si>
  <si>
    <t>CURRENT</t>
  </si>
  <si>
    <t>Initial balance on 01-01-2016</t>
  </si>
  <si>
    <t>Closing balance on 31-12-2016</t>
  </si>
  <si>
    <t>Intangible assets, net</t>
  </si>
  <si>
    <t>Other intangible assets, net*</t>
  </si>
  <si>
    <t>Intangible assets, gross</t>
  </si>
  <si>
    <t>Trademarks, gross</t>
  </si>
  <si>
    <t>Computer programs, gross</t>
  </si>
  <si>
    <t>Other intangible assets, gross</t>
  </si>
  <si>
    <t>Intangible assets, accumulated amortization</t>
  </si>
  <si>
    <t>Other intangible assets, accumulated amortization</t>
  </si>
  <si>
    <t>Property, plant and equipment, net</t>
  </si>
  <si>
    <t>Property, plant and equipment, gross</t>
  </si>
  <si>
    <t>Land</t>
  </si>
  <si>
    <t>Machinery</t>
  </si>
  <si>
    <t>Other installations</t>
  </si>
  <si>
    <t>Wastewater treatment plants</t>
  </si>
  <si>
    <t>Production installations</t>
  </si>
  <si>
    <t>Potable Water Network</t>
  </si>
  <si>
    <t>Constructions in progress</t>
  </si>
  <si>
    <t>Sewage system</t>
  </si>
  <si>
    <t>PROPERTIES, PLANTS AND EQUIPMENT</t>
  </si>
  <si>
    <t>Computer equipment</t>
  </si>
  <si>
    <t>Transportation equipment</t>
  </si>
  <si>
    <t>Property out of service</t>
  </si>
  <si>
    <t>Improvements in leasing rights</t>
  </si>
  <si>
    <t>Appliances and accessories</t>
  </si>
  <si>
    <t>Accumulated depreciation</t>
  </si>
  <si>
    <t>PROPERTIES, PLANTS AND EQUIPMENT, PERCENTAGE CORRESPONDING TO EACH SUBSIDIARY</t>
  </si>
  <si>
    <t>PROPERTIES, PLANTS AND EQUIPMENT, VALUED</t>
  </si>
  <si>
    <t xml:space="preserve">Current year </t>
  </si>
  <si>
    <t xml:space="preserve">Previous year </t>
  </si>
  <si>
    <t>Property, plant and equipment, temporarily out of service:</t>
  </si>
  <si>
    <t>Gross Value</t>
  </si>
  <si>
    <t>Accumulated Depreciation</t>
  </si>
  <si>
    <t>Net Value</t>
  </si>
  <si>
    <t xml:space="preserve">Amount of future commitments for the purchase of Property, plant and equipment for the year 2015: </t>
  </si>
  <si>
    <t>Disclosure information on property, plant and equipment [Accumulated depreciation]</t>
  </si>
  <si>
    <t>Current year</t>
  </si>
  <si>
    <t>Machinery and equipment</t>
  </si>
  <si>
    <t>Complementary works</t>
  </si>
  <si>
    <t>Reconciliation of changes in property, plant and equipment by class:</t>
  </si>
  <si>
    <t>Initial balance</t>
  </si>
  <si>
    <t>Depreciation</t>
  </si>
  <si>
    <t>Increases (decreases) for other changes</t>
  </si>
  <si>
    <t>Disposals &amp; withdrawals from service</t>
  </si>
  <si>
    <t>Total Changes</t>
  </si>
  <si>
    <t>Closing balance</t>
  </si>
  <si>
    <t>Concept</t>
  </si>
  <si>
    <t>Classes of Property, plant and equipment, accumulated depreciation</t>
  </si>
  <si>
    <t>Classes of Property, plant and equipment, gross</t>
  </si>
  <si>
    <t>Increases (decreases) for transfers from construction in progress</t>
  </si>
  <si>
    <t>Disclosure information on property, plant and equipment [Gross Value]</t>
  </si>
  <si>
    <t>Classes of Property, plant and equipment, net</t>
  </si>
  <si>
    <t>Classes of provisions</t>
  </si>
  <si>
    <t>Provision for legal claims</t>
  </si>
  <si>
    <t>Other provisions, current</t>
  </si>
  <si>
    <t>Other provisions, non-current</t>
  </si>
  <si>
    <t>Provisions, non-current</t>
  </si>
  <si>
    <t>Legal claims</t>
  </si>
  <si>
    <t>Initial balance provisions</t>
  </si>
  <si>
    <t>Increase in existing provisions</t>
  </si>
  <si>
    <t>Provision used</t>
  </si>
  <si>
    <t>Other increases (decreases)</t>
  </si>
  <si>
    <t>Changes in provisions, Total</t>
  </si>
  <si>
    <t>Creditor</t>
  </si>
  <si>
    <t>Debtor Name</t>
  </si>
  <si>
    <t>Type of guarantee</t>
  </si>
  <si>
    <t>Above</t>
  </si>
  <si>
    <t>Contractor or Supplier</t>
  </si>
  <si>
    <t>Maturity Date</t>
  </si>
  <si>
    <t>Total current liabilities</t>
  </si>
  <si>
    <t>Total non-current liabilities</t>
  </si>
  <si>
    <t>Total  IFRS liabilities</t>
  </si>
  <si>
    <t>Guarantees with Third Parties (*)</t>
  </si>
  <si>
    <t>Total liabilities</t>
  </si>
  <si>
    <t>Total assets</t>
  </si>
  <si>
    <t>Debt level (times)</t>
  </si>
  <si>
    <t>Secured</t>
  </si>
  <si>
    <t>Accumulated inflation</t>
  </si>
  <si>
    <t>Limit</t>
  </si>
  <si>
    <t>Classes of ordinary revenue</t>
  </si>
  <si>
    <t>Ordinary revenues</t>
  </si>
  <si>
    <t>Sales of goods</t>
  </si>
  <si>
    <t>Provision of services</t>
  </si>
  <si>
    <t>Reimbursement of insurance</t>
  </si>
  <si>
    <t>OPERATIONAL LESSOR:</t>
  </si>
  <si>
    <t>Future minimum non-cancellable lease receivables, lessors</t>
  </si>
  <si>
    <t>Future minimum non-cancellable lease receivables, up to 1 year, lessors</t>
  </si>
  <si>
    <t>OPERATIONAL LESSEE:</t>
  </si>
  <si>
    <t>Future minimum payments of non-cancellable leases, lessees</t>
  </si>
  <si>
    <t>Future minimum payments of non-cancellable leases, until one year, lessees</t>
  </si>
  <si>
    <t>Future minimum payments of non-cancellable leases, 1 to 5 years, lessees</t>
  </si>
  <si>
    <t>Future minimum payments of non-cancellable leases, lessees, total</t>
  </si>
  <si>
    <t>Minimum lease payments under operative leases</t>
  </si>
  <si>
    <t>Movement in actuarial position</t>
  </si>
  <si>
    <t>Cost of services</t>
  </si>
  <si>
    <t>Interest cost</t>
  </si>
  <si>
    <t>Actuarial gains or losses</t>
  </si>
  <si>
    <t>Benefits paid</t>
  </si>
  <si>
    <t>Provision termination benefits</t>
  </si>
  <si>
    <t xml:space="preserve">Sub-Total </t>
  </si>
  <si>
    <t>Profit sharing and Bonuses</t>
  </si>
  <si>
    <t>Provisions for employee benefits, current</t>
  </si>
  <si>
    <t>Provisions for employee benefits, non-current</t>
  </si>
  <si>
    <t>Expected payment flows</t>
  </si>
  <si>
    <t>Number of Employees</t>
  </si>
  <si>
    <t>Year</t>
  </si>
  <si>
    <r>
      <rPr>
        <b/>
        <sz val="8"/>
        <color indexed="8"/>
        <rFont val="Tahoma"/>
        <family val="2"/>
      </rPr>
      <t>Projected liabilities to</t>
    </r>
    <r>
      <rPr>
        <b/>
        <sz val="8"/>
        <color indexed="8"/>
        <rFont val="Tahoma"/>
        <family val="2"/>
      </rPr>
      <t xml:space="preserve"> </t>
    </r>
    <r>
      <rPr>
        <b/>
        <sz val="8"/>
        <color indexed="8"/>
        <rFont val="Tahoma"/>
        <family val="2"/>
      </rPr>
      <t>December 31,</t>
    </r>
    <r>
      <rPr>
        <b/>
        <sz val="8"/>
        <color indexed="8"/>
        <rFont val="Tahoma"/>
        <family val="2"/>
      </rPr>
      <t xml:space="preserve"> 2015</t>
    </r>
  </si>
  <si>
    <t>Sensitivity of assumptions</t>
  </si>
  <si>
    <t>Discount rate</t>
  </si>
  <si>
    <t>Turnover rate</t>
  </si>
  <si>
    <t>Wage increase rate</t>
  </si>
  <si>
    <t>Personnel expenditures</t>
  </si>
  <si>
    <t>Wages &amp; Salaries</t>
  </si>
  <si>
    <t>Defined benefits</t>
  </si>
  <si>
    <t>Termination benefits</t>
  </si>
  <si>
    <t>Other personnel costs</t>
  </si>
  <si>
    <t>SIZE BY COMPANY</t>
  </si>
  <si>
    <t>Total by company</t>
  </si>
  <si>
    <t xml:space="preserve"> Unionized Workers with Compensation Calculation</t>
  </si>
  <si>
    <t xml:space="preserve"> Unionized Workers, No Compensation Calculation</t>
  </si>
  <si>
    <t>Workers governed by labor code</t>
  </si>
  <si>
    <t xml:space="preserve"> Workers with special compensation clauses</t>
  </si>
  <si>
    <t>Category</t>
  </si>
  <si>
    <t>Trade debts and other accounts receivable</t>
  </si>
  <si>
    <t>Total variation in assets</t>
  </si>
  <si>
    <t>Accoutns payable related entities</t>
  </si>
  <si>
    <t>Total variation in liabilities</t>
  </si>
  <si>
    <t>Profits (losses) from exchange differences</t>
  </si>
  <si>
    <t>Treatment plant operation</t>
  </si>
  <si>
    <t>Commercial services</t>
  </si>
  <si>
    <t>Insurance, taxation, licenses &amp; permits</t>
  </si>
  <si>
    <t>Maintenance of networks, equipment &amp; enclosures</t>
  </si>
  <si>
    <t>Supplies and basic services</t>
  </si>
  <si>
    <t>Other expenses</t>
  </si>
  <si>
    <t>Capitalized interest costs, property, plant and equipment</t>
  </si>
  <si>
    <t>Rate of capitalization of interest costs, property, plant and equipment</t>
  </si>
  <si>
    <t>Amount of capitalized interest, property, plant and equipment</t>
  </si>
  <si>
    <t>Statutory tax rate</t>
  </si>
  <si>
    <t>Permanent difference for monetary correction of tax equity</t>
  </si>
  <si>
    <t>Effect of rate change in deferred taxes</t>
  </si>
  <si>
    <t>Permanent difference for disallowed expenses</t>
  </si>
  <si>
    <t>Permanent difference for previous years' income tax</t>
  </si>
  <si>
    <t>Other permanent differences</t>
  </si>
  <si>
    <t>Effective tax rate</t>
  </si>
  <si>
    <t>Charges for taxes using the statutory rate</t>
  </si>
  <si>
    <t>Permanent difference for monetary correction tax equity</t>
  </si>
  <si>
    <t>Efecto por cambio de tasa en impuestos diferidos</t>
  </si>
  <si>
    <t>Permanent differences for disallowed expenses</t>
  </si>
  <si>
    <t>Permanent differences for previous years' income tax</t>
  </si>
  <si>
    <t>Adjustments to tax charge using the statutory rate</t>
  </si>
  <si>
    <t>Tax charges using the effective rate</t>
  </si>
  <si>
    <t>Deferred income (expenses) for taxes related to creation &amp; reversal of timing differences</t>
  </si>
  <si>
    <t>Charge for sole tax (disallowed expenses)</t>
  </si>
  <si>
    <t>Earnings (charges) for other taxes</t>
  </si>
  <si>
    <t>Charges for earnings taxes</t>
  </si>
  <si>
    <t>Income (charges) for income taxes by current and deferred parts</t>
  </si>
  <si>
    <t>Charge for current income taxes</t>
  </si>
  <si>
    <t>Adjustment for tax charge previous period</t>
  </si>
  <si>
    <t>Charge for current taxes</t>
  </si>
  <si>
    <t>Movement in deferred tax liabilities</t>
  </si>
  <si>
    <t>Deferred tax liabilities, initial balance</t>
  </si>
  <si>
    <t>Increases (decreases) in deferred tax liabilities</t>
  </si>
  <si>
    <t>Increases (decreases) in acquisitions through combinations of businesses</t>
  </si>
  <si>
    <t>Changes in deferred tax liabilities</t>
  </si>
  <si>
    <t>Changes in deferred tax liabilities, total</t>
  </si>
  <si>
    <t>Disclosure information on deferred tax liabilities</t>
  </si>
  <si>
    <t>Fixed asset depreciation</t>
  </si>
  <si>
    <t>Amortizations</t>
  </si>
  <si>
    <t>Expense investment related companies</t>
  </si>
  <si>
    <t>Reevaluations of land</t>
  </si>
  <si>
    <t>Reevaluations of water rights</t>
  </si>
  <si>
    <t>Fair value of assets for purchase of Essal S.A.</t>
  </si>
  <si>
    <t>Net position of deferred tax</t>
  </si>
  <si>
    <t>Movement in deferred tax assets</t>
  </si>
  <si>
    <t>Changes in deferred tax assets total</t>
  </si>
  <si>
    <t>Changes in deferred tax assets</t>
  </si>
  <si>
    <t>Deferred tax assets initial balance</t>
  </si>
  <si>
    <t>Increases (decreases) in deferred tax assets</t>
  </si>
  <si>
    <t>Increases (decreases) through corrections of currency and depreciation</t>
  </si>
  <si>
    <t>Increases (decreases) for provisions for unrecoverable debts</t>
  </si>
  <si>
    <t>Disclosure information on deferred tax assets</t>
  </si>
  <si>
    <t>Water rights (amortization)</t>
  </si>
  <si>
    <t>Provision for non-recoverable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</si>
  <si>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</si>
  <si>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</si>
  <si>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</si>
  <si>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</si>
  <si>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</si>
  <si>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Tank Transaction</t>
  </si>
  <si>
    <t>Statements of financial position</t>
  </si>
  <si>
    <t>Earnings per share</t>
  </si>
  <si>
    <t>Earnings attributable to shareholders in equity of the controller</t>
  </si>
  <si>
    <t>Weighted average of number of shares, basic</t>
  </si>
  <si>
    <t>Water</t>
  </si>
  <si>
    <t>Non-Water</t>
  </si>
  <si>
    <t>Revenues from ordinary activities with external customers</t>
  </si>
  <si>
    <t>Revenues from ordinary activities between segments</t>
  </si>
  <si>
    <t>Operating expenses</t>
  </si>
  <si>
    <t>Depreciation &amp; amortization</t>
  </si>
  <si>
    <t>Other revenue &amp; expenses</t>
  </si>
  <si>
    <t>Financial costs</t>
  </si>
  <si>
    <t>Income tax charges</t>
  </si>
  <si>
    <t>Earnings by segment</t>
  </si>
  <si>
    <t>Earnings by segment attributable to owners of the controller</t>
  </si>
  <si>
    <t>Earnings (losses) by segment attributable to non-controller participations</t>
  </si>
  <si>
    <t>Employee benefit expenses</t>
  </si>
  <si>
    <t>Primary materials and consumption utilized</t>
  </si>
  <si>
    <t>Total on information about assets, liabilities &amp; equity</t>
  </si>
  <si>
    <t>Non-controller participations</t>
  </si>
  <si>
    <t>Total equity &amp; liabilities</t>
  </si>
  <si>
    <t>Reconciliation of revenues from ordinary activities</t>
  </si>
  <si>
    <t>Revenues from ordinary activities of the segments</t>
  </si>
  <si>
    <t>Elimination of ordinary activity revenues between segments</t>
  </si>
  <si>
    <t>Revenues from ordinary activities</t>
  </si>
  <si>
    <t>Reconciliation of earnings</t>
  </si>
  <si>
    <t>Total consolidated earnings (losses) of segments</t>
  </si>
  <si>
    <t>Consolidation of earnings (losses) between segments</t>
  </si>
  <si>
    <t>Consolidation of earnings (loss)</t>
  </si>
  <si>
    <t>Reconciliations of segment assets, liabilities &amp; equity of segments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</si>
  <si>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</si>
  <si>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</si>
  <si>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</si>
  <si>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</si>
  <si>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</si>
  <si>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Consolidation of equity</t>
  </si>
  <si>
    <t>Consolidation of total equities of segments</t>
  </si>
  <si>
    <t>Project Name</t>
  </si>
  <si>
    <t>Improvement in disposal infrastructure</t>
  </si>
  <si>
    <t>Improvement of EDAR system</t>
  </si>
  <si>
    <t>Renovation of treatment and disposal equipment</t>
  </si>
  <si>
    <t>Improvement and renovation of equipment and installations</t>
  </si>
  <si>
    <t xml:space="preserve">Expansion and Improvements Greater Santiago WWTP </t>
  </si>
  <si>
    <t>Expansion and Improvements Isla de Maipo WWTP</t>
  </si>
  <si>
    <t>Expansion and Improvements San José de Maipo WWTP</t>
  </si>
  <si>
    <t>Expansion and Improvements Valdivia de Paine WWTP</t>
  </si>
  <si>
    <t>Expansion and Improvements Talagante WWTP</t>
  </si>
  <si>
    <t>Expansion and Improvements Pomaire WWTP</t>
  </si>
  <si>
    <t>Expansion and Improvements Paine WWTP</t>
  </si>
  <si>
    <t>Expansion and Improvements Other Localities WWTP</t>
  </si>
  <si>
    <t>Class of Assets</t>
  </si>
  <si>
    <t>Projected environmental investments for the 2017 year:</t>
  </si>
  <si>
    <t>Non-controlling interests</t>
  </si>
  <si>
    <t>Earnings for the period</t>
  </si>
  <si>
    <t>Rate</t>
  </si>
  <si>
    <t>Debt instrument</t>
  </si>
  <si>
    <t>AFRs</t>
  </si>
  <si>
    <t>Fixed</t>
  </si>
  <si>
    <t>Rebate of advance for equipment supplies, assembly and start-up of the second stage of the Mapocho Wastewater Treatment Plant, module 4</t>
  </si>
  <si>
    <t>Other Intangible Assets, gross</t>
  </si>
  <si>
    <t>Initial balance on 01-01-2015</t>
  </si>
  <si>
    <t>Changes, Total</t>
  </si>
  <si>
    <t>Cost</t>
  </si>
  <si>
    <t>Revaluation</t>
  </si>
  <si>
    <t>STATEMENT OF COMPREHENSIVE EARNINGS</t>
  </si>
  <si>
    <t>OTHER COMPREHENSIVE EARNINGS</t>
  </si>
  <si>
    <t>All other comprehensive earnings</t>
  </si>
  <si>
    <t>TOTAL COMPREHENSIVE EARNINGS</t>
  </si>
  <si>
    <t>Earnings for indexed units</t>
  </si>
  <si>
    <t>Other comprehensive Earnings</t>
  </si>
  <si>
    <t>Status of Earnings by nature:</t>
  </si>
  <si>
    <t>Effect on Earnings (Charge) /Credit</t>
  </si>
  <si>
    <t>Amount of leases booked in statement of Earnings</t>
  </si>
  <si>
    <t>Lease &amp; Sub-lease installments booked in statement of earnings, total</t>
  </si>
  <si>
    <t>Earnings available to common shareholders, basic</t>
  </si>
  <si>
    <t>General information on Earnings</t>
  </si>
  <si>
    <t>Earnings from indexation &amp; exchange differences</t>
  </si>
  <si>
    <t xml:space="preserve">Components of other comprehensive earnings that will not be reclassified to the yearly earnings, before taxes </t>
  </si>
  <si>
    <t>Other comprehensive earnings that will not be reclassified to the yearly earnings, before taxes</t>
  </si>
  <si>
    <t>Income taxes related to components of other comprehensive earnings that will not be reclassified to the yearly earnings</t>
  </si>
  <si>
    <t xml:space="preserve">Income taxes related to components of other comprehensive earnings that will not be reclassified to the yearly earnings </t>
  </si>
  <si>
    <t>Comprehensive earnings attributable to</t>
  </si>
  <si>
    <t>Comprehensive earnings attributable to owners of the controllers</t>
  </si>
  <si>
    <t>Comprehensive earnings attributable to non-controller participations</t>
  </si>
  <si>
    <t>Total comprehensive earnings</t>
  </si>
  <si>
    <t>Comprehensive earnings</t>
  </si>
  <si>
    <t>Performance Bond</t>
  </si>
  <si>
    <t>Term Deposits (Note 8.6)</t>
  </si>
  <si>
    <t>Term Deposits, level 1</t>
  </si>
  <si>
    <t>Superintendency of Sanitation Services</t>
  </si>
  <si>
    <t>Municipality of La Florida</t>
  </si>
  <si>
    <t>Municipality of Providencia</t>
  </si>
  <si>
    <t>Municipality of Peñalolen</t>
  </si>
  <si>
    <t>Municipality of Santiago</t>
  </si>
  <si>
    <t>Municipality of La Pintana</t>
  </si>
  <si>
    <t>Municipality of San Bernardo</t>
  </si>
  <si>
    <t>Municipality of Macul</t>
  </si>
  <si>
    <t>Municipality of Calera de Tango</t>
  </si>
  <si>
    <t>Municipality of Las Condes</t>
  </si>
  <si>
    <t>Municipality of Vitacura</t>
  </si>
  <si>
    <t>Direction of Hydraulic Works</t>
  </si>
  <si>
    <t>Metropolitan Housing and Urbanism Service</t>
  </si>
  <si>
    <t>Municipality of La Pintana Treasury</t>
  </si>
  <si>
    <t>Regional Secretariat</t>
  </si>
  <si>
    <t>Regional Government of the Los Rios Region</t>
  </si>
  <si>
    <t>Housing and Urbanism Service</t>
  </si>
  <si>
    <t>Doña Inés de Collahuasi Mining Company</t>
  </si>
  <si>
    <t>Superintendency of Environment</t>
  </si>
  <si>
    <t>Ministry of Public Works - General Water Directorate</t>
  </si>
  <si>
    <t>Regional Direction of Roads</t>
  </si>
  <si>
    <t>Municipality of Lo Barnechea</t>
  </si>
  <si>
    <t>Director of Road Infrastructure</t>
  </si>
  <si>
    <t>Director of Hydraulic works</t>
  </si>
  <si>
    <t>Th$</t>
  </si>
  <si>
    <t>Change/ (Decrease)
Th$</t>
  </si>
  <si>
    <t>Nominal amount of debt (Th$)</t>
  </si>
  <si>
    <t>Impact on Earnings (Th$)  (+/-)</t>
  </si>
  <si>
    <t>Security compliance with contract. Amount Th$26.600</t>
  </si>
  <si>
    <t>Security compliance with contract. Amount Th$47.110</t>
  </si>
  <si>
    <t>Security compliance with contract. AmountTh$705</t>
  </si>
  <si>
    <t>Security compliance with contract. Amount Th$279.298</t>
  </si>
  <si>
    <t>Security full compliance with contract for Th$845.149</t>
  </si>
  <si>
    <t>Expected payment flow
Th$</t>
  </si>
  <si>
    <t>Costs for services 
Th$</t>
  </si>
  <si>
    <t>Costs for interest 
Th$</t>
  </si>
  <si>
    <t xml:space="preserve"> More 0,5%
Th$</t>
  </si>
  <si>
    <t>Less 0,5% 
Th$</t>
  </si>
  <si>
    <t>For comparison purposes, certain reclassifications have been made to the statement of financial position as of December 31, 2015, according to the following detail:</t>
  </si>
  <si>
    <t>Losses for replacement of properties, plant and equipment</t>
  </si>
  <si>
    <t>Other revenues**</t>
  </si>
  <si>
    <t>Earnings from sale os non-current assets, not held for sale*</t>
  </si>
  <si>
    <t>Properties, plants and equipment, net</t>
  </si>
  <si>
    <t>Paid Dividends</t>
  </si>
  <si>
    <t>Note :The criteria of materiality for reporting transactions with related entities are accumulated amounts of over Th$100,000.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</si>
</sst>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dd\-mm\-yyyy;@"/>
    <numFmt numFmtId="169" formatCode="_-* #,##0.00\ _D_M_-;\-* #,##0.00\ _D_M_-;_-* &quot;-&quot;??\ _D_M_-;_-@_-"/>
    <numFmt numFmtId="170" formatCode="#,##0.000"/>
    <numFmt numFmtId="171" formatCode="dd\-mm\-yyyy"/>
    <numFmt numFmtId="172" formatCode="d\-m\-yyyy"/>
    <numFmt numFmtId="173" formatCode="_-* #,##0.00\ [$€]_-;\-* #,##0.00\ [$€]_-;_-* &quot;-&quot;??\ [$€]_-;_-@_-"/>
    <numFmt numFmtId="174" formatCode="_-* #,##0\ _D_M_-;\-* #,##0\ _D_M_-;_-* &quot;-&quot;??\ _D_M_-;_-@_-"/>
    <numFmt numFmtId="175" formatCode="0.00000%"/>
    <numFmt numFmtId="176" formatCode="dd/mm/yy;@"/>
    <numFmt numFmtId="177" formatCode="0.00000"/>
    <numFmt numFmtId="178" formatCode="0.000"/>
    <numFmt numFmtId="179" formatCode="_-* #,##0\ _D_M_-;\-* #,##0\ _D_M_-;_-* &quot;-&quot;\ _D_M_-;_-@_-"/>
    <numFmt numFmtId="180" formatCode="_-* #,##0.00\ &quot;DM&quot;_-;\-* #,##0.00\ &quot;DM&quot;_-;_-* &quot;-&quot;??\ &quot;DM&quot;_-;_-@_-"/>
    <numFmt numFmtId="181" formatCode="_-* #,##0\ &quot;DM&quot;_-;\-* #,##0\ &quot;DM&quot;_-;_-* &quot;-&quot;\ &quot;DM&quot;_-;_-@_-"/>
    <numFmt numFmtId="182" formatCode="_-* #,##0_-;\-* #,##0_-;_-* &quot;-&quot;??_-;_-@_-"/>
    <numFmt numFmtId="183" formatCode="d\-mm\-yyyy"/>
    <numFmt numFmtId="184" formatCode="0.0%"/>
    <numFmt numFmtId="185" formatCode="0.000_)"/>
    <numFmt numFmtId="186" formatCode="_(* #,##0_);_(* \(#,##0\);_(* &quot;-&quot;??_);_(@_)"/>
    <numFmt numFmtId="187" formatCode="&quot;$&quot;#,##0"/>
    <numFmt numFmtId="188" formatCode="_-[$€-2]\ * #,##0.00_-;\-[$€-2]\ * #,##0.00_-;_-[$€-2]\ * &quot;-&quot;??_-"/>
    <numFmt numFmtId="189" formatCode="#,#00"/>
    <numFmt numFmtId="190" formatCode="#.##000"/>
    <numFmt numFmtId="191" formatCode="\$#,#00"/>
    <numFmt numFmtId="192" formatCode="\$#,"/>
    <numFmt numFmtId="193" formatCode="General_)"/>
    <numFmt numFmtId="194" formatCode="0.00_)"/>
    <numFmt numFmtId="195" formatCode="#.##0,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yyyy\-mm\-dd"/>
    <numFmt numFmtId="199" formatCode="_-* #,##0\ _€_-;\-* #,##0\ _€_-;_-* &quot;-&quot;\ _€_-;_-@_-"/>
    <numFmt numFmtId="200" formatCode="_-* #,##0\ &quot;€&quot;_-;\-* #,##0\ &quot;€&quot;_-;_-* &quot;-&quot;\ &quot;€&quot;_-;_-@_-"/>
    <numFmt numFmtId="201" formatCode="_-* #,##0.00\ &quot;€&quot;_-;\-* #,##0.00\ &quot;€&quot;_-;_-* &quot;-&quot;??\ &quot;€&quot;_-;_-@_-"/>
    <numFmt numFmtId="202" formatCode="_-* #,##0\ _z_ł_-;\-* #,##0\ _z_ł_-;_-* &quot;-&quot;\ _z_ł_-;_-@_-"/>
    <numFmt numFmtId="203" formatCode="_-* #,##0.00\ _z_ł_-;\-* #,##0.00\ _z_ł_-;_-* &quot;-&quot;??\ _z_ł_-;_-@_-"/>
    <numFmt numFmtId="204" formatCode="#,##0_ ;\-#,##0\ "/>
    <numFmt numFmtId="205" formatCode="0.000000"/>
    <numFmt numFmtId="206" formatCode="#,##0.0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10"/>
      <name val="Tahoma"/>
      <family val="2"/>
    </font>
    <font>
      <b/>
      <sz val="10"/>
      <color indexed="8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2"/>
      <name val="Times New Roman"/>
      <family val="1"/>
    </font>
    <font>
      <sz val="8"/>
      <color indexed="8"/>
      <name val="Tahoma"/>
      <family val="2"/>
    </font>
    <font>
      <sz val="8"/>
      <color indexed="10"/>
      <name val="Arial"/>
      <family val="2"/>
    </font>
    <font>
      <sz val="8"/>
      <color indexed="63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7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10"/>
      <color indexed="8"/>
      <name val="Calibri"/>
      <family val="2"/>
    </font>
    <font>
      <b/>
      <sz val="5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10"/>
      <name val="Tahoma"/>
      <family val="2"/>
    </font>
    <font>
      <sz val="10"/>
      <color indexed="8"/>
      <name val="Arial"/>
      <family val="2"/>
    </font>
    <font>
      <sz val="5"/>
      <name val="Tahoma"/>
      <family val="2"/>
    </font>
    <font>
      <sz val="5"/>
      <color indexed="8"/>
      <name val="Tahoma"/>
      <family val="2"/>
    </font>
    <font>
      <b/>
      <sz val="5"/>
      <color indexed="8"/>
      <name val="Tahoma"/>
      <family val="2"/>
    </font>
    <font>
      <sz val="8"/>
      <name val="ＭＳ Ｐゴシック"/>
      <family val="3"/>
      <charset val="128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vertAlign val="superscript"/>
      <sz val="10"/>
      <color indexed="9"/>
      <name val="Tahoma"/>
      <family val="2"/>
    </font>
    <font>
      <sz val="8"/>
      <color theme="1"/>
      <name val="Tahoma"/>
      <family val="2"/>
    </font>
    <font>
      <b/>
      <vertAlign val="superscript"/>
      <sz val="8"/>
      <color indexed="9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b/>
      <sz val="8"/>
      <color rgb="FF000000"/>
      <name val="Tahoma"/>
      <family val="2"/>
    </font>
    <font>
      <sz val="8"/>
      <color rgb="FF000066"/>
      <name val="Arial"/>
      <family val="2"/>
    </font>
    <font>
      <b/>
      <sz val="8"/>
      <color rgb="FF000066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u/>
      <sz val="11"/>
      <color theme="1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indexed="23"/>
      </right>
      <top style="medium">
        <color rgb="FF808080"/>
      </top>
      <bottom/>
      <diagonal/>
    </border>
    <border>
      <left style="medium">
        <color rgb="FF808080"/>
      </left>
      <right style="thin">
        <color indexed="23"/>
      </right>
      <top/>
      <bottom style="thin">
        <color rgb="FF808080"/>
      </bottom>
      <diagonal/>
    </border>
  </borders>
  <cellStyleXfs count="365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99" fillId="2" borderId="0" applyNumberFormat="0" applyBorder="0" applyAlignment="0" applyProtection="0"/>
    <xf numFmtId="0" fontId="98" fillId="2" borderId="0" applyNumberFormat="0" applyBorder="0" applyAlignment="0" applyProtection="0"/>
    <xf numFmtId="0" fontId="99" fillId="75" borderId="0" applyNumberFormat="0" applyBorder="0" applyAlignment="0" applyProtection="0"/>
    <xf numFmtId="0" fontId="29" fillId="8" borderId="0" applyNumberFormat="0" applyBorder="0" applyAlignment="0" applyProtection="0"/>
    <xf numFmtId="0" fontId="99" fillId="75" borderId="0" applyNumberFormat="0" applyBorder="0" applyAlignment="0" applyProtection="0"/>
    <xf numFmtId="0" fontId="29" fillId="8" borderId="0" applyNumberFormat="0" applyBorder="0" applyAlignment="0" applyProtection="0"/>
    <xf numFmtId="0" fontId="99" fillId="75" borderId="0" applyNumberFormat="0" applyBorder="0" applyAlignment="0" applyProtection="0"/>
    <xf numFmtId="0" fontId="99" fillId="2" borderId="0" applyNumberFormat="0" applyBorder="0" applyAlignment="0" applyProtection="0"/>
    <xf numFmtId="0" fontId="99" fillId="75" borderId="0" applyNumberFormat="0" applyBorder="0" applyAlignment="0" applyProtection="0"/>
    <xf numFmtId="0" fontId="99" fillId="2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99" fillId="3" borderId="0" applyNumberFormat="0" applyBorder="0" applyAlignment="0" applyProtection="0"/>
    <xf numFmtId="0" fontId="98" fillId="3" borderId="0" applyNumberFormat="0" applyBorder="0" applyAlignment="0" applyProtection="0"/>
    <xf numFmtId="0" fontId="99" fillId="76" borderId="0" applyNumberFormat="0" applyBorder="0" applyAlignment="0" applyProtection="0"/>
    <xf numFmtId="0" fontId="29" fillId="9" borderId="0" applyNumberFormat="0" applyBorder="0" applyAlignment="0" applyProtection="0"/>
    <xf numFmtId="0" fontId="99" fillId="76" borderId="0" applyNumberFormat="0" applyBorder="0" applyAlignment="0" applyProtection="0"/>
    <xf numFmtId="0" fontId="29" fillId="9" borderId="0" applyNumberFormat="0" applyBorder="0" applyAlignment="0" applyProtection="0"/>
    <xf numFmtId="0" fontId="99" fillId="76" borderId="0" applyNumberFormat="0" applyBorder="0" applyAlignment="0" applyProtection="0"/>
    <xf numFmtId="0" fontId="99" fillId="3" borderId="0" applyNumberFormat="0" applyBorder="0" applyAlignment="0" applyProtection="0"/>
    <xf numFmtId="0" fontId="99" fillId="76" borderId="0" applyNumberFormat="0" applyBorder="0" applyAlignment="0" applyProtection="0"/>
    <xf numFmtId="0" fontId="99" fillId="3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99" fillId="4" borderId="0" applyNumberFormat="0" applyBorder="0" applyAlignment="0" applyProtection="0"/>
    <xf numFmtId="0" fontId="98" fillId="4" borderId="0" applyNumberFormat="0" applyBorder="0" applyAlignment="0" applyProtection="0"/>
    <xf numFmtId="0" fontId="99" fillId="77" borderId="0" applyNumberFormat="0" applyBorder="0" applyAlignment="0" applyProtection="0"/>
    <xf numFmtId="0" fontId="29" fillId="10" borderId="0" applyNumberFormat="0" applyBorder="0" applyAlignment="0" applyProtection="0"/>
    <xf numFmtId="0" fontId="99" fillId="77" borderId="0" applyNumberFormat="0" applyBorder="0" applyAlignment="0" applyProtection="0"/>
    <xf numFmtId="0" fontId="29" fillId="10" borderId="0" applyNumberFormat="0" applyBorder="0" applyAlignment="0" applyProtection="0"/>
    <xf numFmtId="0" fontId="99" fillId="77" borderId="0" applyNumberFormat="0" applyBorder="0" applyAlignment="0" applyProtection="0"/>
    <xf numFmtId="0" fontId="99" fillId="4" borderId="0" applyNumberFormat="0" applyBorder="0" applyAlignment="0" applyProtection="0"/>
    <xf numFmtId="0" fontId="99" fillId="77" borderId="0" applyNumberFormat="0" applyBorder="0" applyAlignment="0" applyProtection="0"/>
    <xf numFmtId="0" fontId="99" fillId="4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5" borderId="0" applyNumberFormat="0" applyBorder="0" applyAlignment="0" applyProtection="0"/>
    <xf numFmtId="0" fontId="98" fillId="5" borderId="0" applyNumberFormat="0" applyBorder="0" applyAlignment="0" applyProtection="0"/>
    <xf numFmtId="0" fontId="99" fillId="78" borderId="0" applyNumberFormat="0" applyBorder="0" applyAlignment="0" applyProtection="0"/>
    <xf numFmtId="0" fontId="29" fillId="11" borderId="0" applyNumberFormat="0" applyBorder="0" applyAlignment="0" applyProtection="0"/>
    <xf numFmtId="0" fontId="99" fillId="78" borderId="0" applyNumberFormat="0" applyBorder="0" applyAlignment="0" applyProtection="0"/>
    <xf numFmtId="0" fontId="29" fillId="11" borderId="0" applyNumberFormat="0" applyBorder="0" applyAlignment="0" applyProtection="0"/>
    <xf numFmtId="0" fontId="99" fillId="78" borderId="0" applyNumberFormat="0" applyBorder="0" applyAlignment="0" applyProtection="0"/>
    <xf numFmtId="0" fontId="99" fillId="5" borderId="0" applyNumberFormat="0" applyBorder="0" applyAlignment="0" applyProtection="0"/>
    <xf numFmtId="0" fontId="99" fillId="78" borderId="0" applyNumberFormat="0" applyBorder="0" applyAlignment="0" applyProtection="0"/>
    <xf numFmtId="0" fontId="99" fillId="5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98" fillId="79" borderId="0" applyNumberFormat="0" applyBorder="0" applyAlignment="0" applyProtection="0"/>
    <xf numFmtId="0" fontId="99" fillId="79" borderId="0" applyNumberFormat="0" applyBorder="0" applyAlignment="0" applyProtection="0"/>
    <xf numFmtId="0" fontId="29" fillId="12" borderId="0" applyNumberFormat="0" applyBorder="0" applyAlignment="0" applyProtection="0"/>
    <xf numFmtId="0" fontId="99" fillId="79" borderId="0" applyNumberFormat="0" applyBorder="0" applyAlignment="0" applyProtection="0"/>
    <xf numFmtId="0" fontId="29" fillId="12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0" borderId="0" applyNumberFormat="0" applyBorder="0" applyAlignment="0" applyProtection="0"/>
    <xf numFmtId="0" fontId="29" fillId="3" borderId="0" applyNumberFormat="0" applyBorder="0" applyAlignment="0" applyProtection="0"/>
    <xf numFmtId="0" fontId="99" fillId="80" borderId="0" applyNumberFormat="0" applyBorder="0" applyAlignment="0" applyProtection="0"/>
    <xf numFmtId="0" fontId="29" fillId="3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8" fillId="81" borderId="0" applyNumberFormat="0" applyBorder="0" applyAlignment="0" applyProtection="0"/>
    <xf numFmtId="0" fontId="99" fillId="81" borderId="0" applyNumberFormat="0" applyBorder="0" applyAlignment="0" applyProtection="0"/>
    <xf numFmtId="0" fontId="29" fillId="15" borderId="0" applyNumberFormat="0" applyBorder="0" applyAlignment="0" applyProtection="0"/>
    <xf numFmtId="0" fontId="99" fillId="81" borderId="0" applyNumberFormat="0" applyBorder="0" applyAlignment="0" applyProtection="0"/>
    <xf numFmtId="0" fontId="29" fillId="15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99" fillId="82" borderId="0" applyNumberFormat="0" applyBorder="0" applyAlignment="0" applyProtection="0"/>
    <xf numFmtId="0" fontId="99" fillId="82" borderId="0" applyNumberFormat="0" applyBorder="0" applyAlignment="0" applyProtection="0"/>
    <xf numFmtId="0" fontId="98" fillId="82" borderId="0" applyNumberFormat="0" applyBorder="0" applyAlignment="0" applyProtection="0"/>
    <xf numFmtId="0" fontId="99" fillId="82" borderId="0" applyNumberFormat="0" applyBorder="0" applyAlignment="0" applyProtection="0"/>
    <xf numFmtId="0" fontId="29" fillId="9" borderId="0" applyNumberFormat="0" applyBorder="0" applyAlignment="0" applyProtection="0"/>
    <xf numFmtId="0" fontId="99" fillId="82" borderId="0" applyNumberFormat="0" applyBorder="0" applyAlignment="0" applyProtection="0"/>
    <xf numFmtId="0" fontId="29" fillId="9" borderId="0" applyNumberFormat="0" applyBorder="0" applyAlignment="0" applyProtection="0"/>
    <xf numFmtId="0" fontId="99" fillId="82" borderId="0" applyNumberFormat="0" applyBorder="0" applyAlignment="0" applyProtection="0"/>
    <xf numFmtId="0" fontId="99" fillId="82" borderId="0" applyNumberFormat="0" applyBorder="0" applyAlignment="0" applyProtection="0"/>
    <xf numFmtId="0" fontId="99" fillId="83" borderId="0" applyNumberFormat="0" applyBorder="0" applyAlignment="0" applyProtection="0"/>
    <xf numFmtId="0" fontId="99" fillId="83" borderId="0" applyNumberFormat="0" applyBorder="0" applyAlignment="0" applyProtection="0"/>
    <xf numFmtId="0" fontId="99" fillId="13" borderId="0" applyNumberFormat="0" applyBorder="0" applyAlignment="0" applyProtection="0"/>
    <xf numFmtId="0" fontId="98" fillId="13" borderId="0" applyNumberFormat="0" applyBorder="0" applyAlignment="0" applyProtection="0"/>
    <xf numFmtId="0" fontId="99" fillId="83" borderId="0" applyNumberFormat="0" applyBorder="0" applyAlignment="0" applyProtection="0"/>
    <xf numFmtId="0" fontId="29" fillId="16" borderId="0" applyNumberFormat="0" applyBorder="0" applyAlignment="0" applyProtection="0"/>
    <xf numFmtId="0" fontId="99" fillId="83" borderId="0" applyNumberFormat="0" applyBorder="0" applyAlignment="0" applyProtection="0"/>
    <xf numFmtId="0" fontId="29" fillId="16" borderId="0" applyNumberFormat="0" applyBorder="0" applyAlignment="0" applyProtection="0"/>
    <xf numFmtId="0" fontId="99" fillId="83" borderId="0" applyNumberFormat="0" applyBorder="0" applyAlignment="0" applyProtection="0"/>
    <xf numFmtId="0" fontId="99" fillId="13" borderId="0" applyNumberFormat="0" applyBorder="0" applyAlignment="0" applyProtection="0"/>
    <xf numFmtId="0" fontId="99" fillId="83" borderId="0" applyNumberFormat="0" applyBorder="0" applyAlignment="0" applyProtection="0"/>
    <xf numFmtId="0" fontId="99" fillId="13" borderId="0" applyNumberFormat="0" applyBorder="0" applyAlignment="0" applyProtection="0"/>
    <xf numFmtId="0" fontId="99" fillId="84" borderId="0" applyNumberFormat="0" applyBorder="0" applyAlignment="0" applyProtection="0"/>
    <xf numFmtId="0" fontId="99" fillId="84" borderId="0" applyNumberFormat="0" applyBorder="0" applyAlignment="0" applyProtection="0"/>
    <xf numFmtId="0" fontId="98" fillId="84" borderId="0" applyNumberFormat="0" applyBorder="0" applyAlignment="0" applyProtection="0"/>
    <xf numFmtId="0" fontId="99" fillId="84" borderId="0" applyNumberFormat="0" applyBorder="0" applyAlignment="0" applyProtection="0"/>
    <xf numFmtId="0" fontId="29" fillId="17" borderId="0" applyNumberFormat="0" applyBorder="0" applyAlignment="0" applyProtection="0"/>
    <xf numFmtId="0" fontId="99" fillId="84" borderId="0" applyNumberFormat="0" applyBorder="0" applyAlignment="0" applyProtection="0"/>
    <xf numFmtId="0" fontId="29" fillId="17" borderId="0" applyNumberFormat="0" applyBorder="0" applyAlignment="0" applyProtection="0"/>
    <xf numFmtId="0" fontId="99" fillId="84" borderId="0" applyNumberFormat="0" applyBorder="0" applyAlignment="0" applyProtection="0"/>
    <xf numFmtId="0" fontId="99" fillId="84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8" fillId="85" borderId="0" applyNumberFormat="0" applyBorder="0" applyAlignment="0" applyProtection="0"/>
    <xf numFmtId="0" fontId="99" fillId="85" borderId="0" applyNumberFormat="0" applyBorder="0" applyAlignment="0" applyProtection="0"/>
    <xf numFmtId="0" fontId="29" fillId="15" borderId="0" applyNumberFormat="0" applyBorder="0" applyAlignment="0" applyProtection="0"/>
    <xf numFmtId="0" fontId="99" fillId="85" borderId="0" applyNumberFormat="0" applyBorder="0" applyAlignment="0" applyProtection="0"/>
    <xf numFmtId="0" fontId="29" fillId="1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6" borderId="0" applyNumberFormat="0" applyBorder="0" applyAlignment="0" applyProtection="0"/>
    <xf numFmtId="0" fontId="29" fillId="7" borderId="0" applyNumberFormat="0" applyBorder="0" applyAlignment="0" applyProtection="0"/>
    <xf numFmtId="0" fontId="99" fillId="86" borderId="0" applyNumberFormat="0" applyBorder="0" applyAlignment="0" applyProtection="0"/>
    <xf numFmtId="0" fontId="29" fillId="7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00" fillId="87" borderId="0" applyNumberFormat="0" applyBorder="0" applyAlignment="0" applyProtection="0"/>
    <xf numFmtId="0" fontId="101" fillId="87" borderId="0" applyNumberFormat="0" applyBorder="0" applyAlignment="0" applyProtection="0"/>
    <xf numFmtId="0" fontId="101" fillId="87" borderId="0" applyNumberFormat="0" applyBorder="0" applyAlignment="0" applyProtection="0"/>
    <xf numFmtId="0" fontId="96" fillId="15" borderId="0" applyNumberFormat="0" applyBorder="0" applyAlignment="0" applyProtection="0"/>
    <xf numFmtId="0" fontId="101" fillId="87" borderId="0" applyNumberFormat="0" applyBorder="0" applyAlignment="0" applyProtection="0"/>
    <xf numFmtId="0" fontId="96" fillId="15" borderId="0" applyNumberFormat="0" applyBorder="0" applyAlignment="0" applyProtection="0"/>
    <xf numFmtId="0" fontId="101" fillId="87" borderId="0" applyNumberFormat="0" applyBorder="0" applyAlignment="0" applyProtection="0"/>
    <xf numFmtId="0" fontId="101" fillId="87" borderId="0" applyNumberFormat="0" applyBorder="0" applyAlignment="0" applyProtection="0"/>
    <xf numFmtId="0" fontId="101" fillId="87" borderId="0" applyNumberFormat="0" applyBorder="0" applyAlignment="0" applyProtection="0"/>
    <xf numFmtId="0" fontId="100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96" fillId="9" borderId="0" applyNumberFormat="0" applyBorder="0" applyAlignment="0" applyProtection="0"/>
    <xf numFmtId="0" fontId="101" fillId="88" borderId="0" applyNumberFormat="0" applyBorder="0" applyAlignment="0" applyProtection="0"/>
    <xf numFmtId="0" fontId="96" fillId="9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9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96" fillId="16" borderId="0" applyNumberFormat="0" applyBorder="0" applyAlignment="0" applyProtection="0"/>
    <xf numFmtId="0" fontId="101" fillId="89" borderId="0" applyNumberFormat="0" applyBorder="0" applyAlignment="0" applyProtection="0"/>
    <xf numFmtId="0" fontId="96" fillId="16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101" fillId="89" borderId="0" applyNumberFormat="0" applyBorder="0" applyAlignment="0" applyProtection="0"/>
    <xf numFmtId="0" fontId="101" fillId="13" borderId="0" applyNumberFormat="0" applyBorder="0" applyAlignment="0" applyProtection="0"/>
    <xf numFmtId="0" fontId="100" fillId="13" borderId="0" applyNumberFormat="0" applyBorder="0" applyAlignment="0" applyProtection="0"/>
    <xf numFmtId="0" fontId="101" fillId="90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96" fillId="17" borderId="0" applyNumberFormat="0" applyBorder="0" applyAlignment="0" applyProtection="0"/>
    <xf numFmtId="0" fontId="101" fillId="90" borderId="0" applyNumberFormat="0" applyBorder="0" applyAlignment="0" applyProtection="0"/>
    <xf numFmtId="0" fontId="96" fillId="17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101" fillId="90" borderId="0" applyNumberFormat="0" applyBorder="0" applyAlignment="0" applyProtection="0"/>
    <xf numFmtId="0" fontId="101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96" fillId="15" borderId="0" applyNumberFormat="0" applyBorder="0" applyAlignment="0" applyProtection="0"/>
    <xf numFmtId="0" fontId="101" fillId="91" borderId="0" applyNumberFormat="0" applyBorder="0" applyAlignment="0" applyProtection="0"/>
    <xf numFmtId="0" fontId="96" fillId="15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2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96" fillId="7" borderId="0" applyNumberFormat="0" applyBorder="0" applyAlignment="0" applyProtection="0"/>
    <xf numFmtId="0" fontId="101" fillId="92" borderId="0" applyNumberFormat="0" applyBorder="0" applyAlignment="0" applyProtection="0"/>
    <xf numFmtId="0" fontId="96" fillId="7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101" fillId="92" borderId="0" applyNumberFormat="0" applyBorder="0" applyAlignment="0" applyProtection="0"/>
    <xf numFmtId="0" fontId="101" fillId="21" borderId="0" applyNumberFormat="0" applyBorder="0" applyAlignment="0" applyProtection="0"/>
    <xf numFmtId="0" fontId="100" fillId="21" borderId="0" applyNumberFormat="0" applyBorder="0" applyAlignment="0" applyProtection="0"/>
    <xf numFmtId="0" fontId="66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7" fillId="0" borderId="0"/>
    <xf numFmtId="0" fontId="68" fillId="0" borderId="0">
      <protection locked="0"/>
    </xf>
    <xf numFmtId="0" fontId="68" fillId="0" borderId="0">
      <protection locked="0"/>
    </xf>
    <xf numFmtId="0" fontId="102" fillId="93" borderId="86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6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12" fillId="0" borderId="7">
      <alignment horizontal="center"/>
    </xf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3" fontId="10" fillId="0" borderId="0" applyFill="0" applyBorder="0" applyAlignment="0" applyProtection="0"/>
    <xf numFmtId="0" fontId="17" fillId="17" borderId="1" applyNumberFormat="0" applyAlignment="0" applyProtection="0"/>
    <xf numFmtId="0" fontId="17" fillId="7" borderId="1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0" fillId="0" borderId="0">
      <protection locked="0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68" fillId="0" borderId="0">
      <protection locked="0"/>
    </xf>
    <xf numFmtId="0" fontId="19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0" fillId="9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0" fillId="95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0" fillId="96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0" fillId="9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0" fillId="9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0" fillId="9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89" fontId="68" fillId="0" borderId="0">
      <protection locked="0"/>
    </xf>
    <xf numFmtId="190" fontId="68" fillId="0" borderId="0">
      <protection locked="0"/>
    </xf>
    <xf numFmtId="0" fontId="10" fillId="0" borderId="0">
      <protection locked="0"/>
    </xf>
    <xf numFmtId="0" fontId="3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10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46" borderId="3" applyNumberFormat="0" applyAlignment="0" applyProtection="0"/>
    <xf numFmtId="0" fontId="5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166" fontId="6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88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1" fontId="91" fillId="0" borderId="0" applyFont="0" applyFill="0" applyBorder="0" applyAlignment="0" applyProtection="0"/>
    <xf numFmtId="191" fontId="68" fillId="0" borderId="0">
      <protection locked="0"/>
    </xf>
    <xf numFmtId="192" fontId="68" fillId="0" borderId="0">
      <protection locked="0"/>
    </xf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07" fillId="10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6" fillId="60" borderId="0" applyNumberFormat="0" applyBorder="0" applyAlignment="0" applyProtection="0"/>
    <xf numFmtId="193" fontId="71" fillId="0" borderId="0"/>
    <xf numFmtId="194" fontId="72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9" fillId="0" borderId="0"/>
    <xf numFmtId="0" fontId="108" fillId="0" borderId="0"/>
    <xf numFmtId="0" fontId="32" fillId="61" borderId="0"/>
    <xf numFmtId="0" fontId="10" fillId="0" borderId="0"/>
    <xf numFmtId="0" fontId="98" fillId="0" borderId="0"/>
    <xf numFmtId="0" fontId="1" fillId="0" borderId="0"/>
    <xf numFmtId="0" fontId="1" fillId="0" borderId="0"/>
    <xf numFmtId="0" fontId="32" fillId="61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98" fillId="0" borderId="0"/>
    <xf numFmtId="0" fontId="10" fillId="0" borderId="0"/>
    <xf numFmtId="0" fontId="98" fillId="0" borderId="0"/>
    <xf numFmtId="0" fontId="95" fillId="0" borderId="0" applyNumberFormat="0" applyFill="0" applyBorder="0">
      <alignment vertical="center"/>
    </xf>
    <xf numFmtId="0" fontId="10" fillId="0" borderId="0"/>
    <xf numFmtId="0" fontId="32" fillId="61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32" fillId="61" borderId="0"/>
    <xf numFmtId="0" fontId="108" fillId="0" borderId="0"/>
    <xf numFmtId="0" fontId="108" fillId="0" borderId="0"/>
    <xf numFmtId="0" fontId="39" fillId="0" borderId="0"/>
    <xf numFmtId="0" fontId="10" fillId="0" borderId="0"/>
    <xf numFmtId="0" fontId="98" fillId="0" borderId="0"/>
    <xf numFmtId="0" fontId="32" fillId="61" borderId="0"/>
    <xf numFmtId="0" fontId="108" fillId="0" borderId="0"/>
    <xf numFmtId="0" fontId="108" fillId="0" borderId="0"/>
    <xf numFmtId="0" fontId="108" fillId="0" borderId="0"/>
    <xf numFmtId="0" fontId="10" fillId="0" borderId="0"/>
    <xf numFmtId="0" fontId="10" fillId="0" borderId="0"/>
    <xf numFmtId="0" fontId="108" fillId="0" borderId="0"/>
    <xf numFmtId="0" fontId="32" fillId="61" borderId="0"/>
    <xf numFmtId="0" fontId="10" fillId="0" borderId="0"/>
    <xf numFmtId="0" fontId="109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32" fillId="61" borderId="0"/>
    <xf numFmtId="0" fontId="32" fillId="6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2" borderId="87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6" fillId="17" borderId="1" applyNumberFormat="0" applyAlignment="0" applyProtection="0"/>
    <xf numFmtId="0" fontId="73" fillId="0" borderId="0"/>
    <xf numFmtId="9" fontId="6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68" fillId="0" borderId="0">
      <protection locked="0"/>
    </xf>
    <xf numFmtId="195" fontId="68" fillId="0" borderId="0">
      <protection locked="0"/>
    </xf>
    <xf numFmtId="0" fontId="73" fillId="0" borderId="0"/>
    <xf numFmtId="0" fontId="73" fillId="0" borderId="0"/>
    <xf numFmtId="3" fontId="10" fillId="0" borderId="0" applyFill="0" applyBorder="0" applyAlignment="0" applyProtection="0"/>
    <xf numFmtId="0" fontId="73" fillId="0" borderId="0"/>
    <xf numFmtId="0" fontId="110" fillId="93" borderId="8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2" fillId="15" borderId="18" applyBorder="0"/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93" fontId="71" fillId="0" borderId="0"/>
    <xf numFmtId="0" fontId="36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14" fillId="0" borderId="89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103" fillId="0" borderId="90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5" fillId="0" borderId="91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10" borderId="12" applyNumberFormat="0" applyFont="0" applyAlignment="0" applyProtection="0"/>
    <xf numFmtId="196" fontId="74" fillId="0" borderId="0" applyFont="0" applyFill="0" applyBorder="0" applyAlignment="0" applyProtection="0"/>
    <xf numFmtId="197" fontId="7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98" fillId="0" borderId="0" applyFont="0" applyFill="0" applyBorder="0" applyAlignment="0" applyProtection="0"/>
    <xf numFmtId="0" fontId="98" fillId="75" borderId="0" applyNumberFormat="0" applyBorder="0" applyAlignment="0" applyProtection="0"/>
    <xf numFmtId="0" fontId="98" fillId="81" borderId="0" applyNumberFormat="0" applyBorder="0" applyAlignment="0" applyProtection="0"/>
    <xf numFmtId="0" fontId="98" fillId="76" borderId="0" applyNumberFormat="0" applyBorder="0" applyAlignment="0" applyProtection="0"/>
    <xf numFmtId="0" fontId="98" fillId="82" borderId="0" applyNumberFormat="0" applyBorder="0" applyAlignment="0" applyProtection="0"/>
    <xf numFmtId="0" fontId="98" fillId="77" borderId="0" applyNumberFormat="0" applyBorder="0" applyAlignment="0" applyProtection="0"/>
    <xf numFmtId="0" fontId="98" fillId="83" borderId="0" applyNumberFormat="0" applyBorder="0" applyAlignment="0" applyProtection="0"/>
    <xf numFmtId="0" fontId="100" fillId="89" borderId="0" applyNumberFormat="0" applyBorder="0" applyAlignment="0" applyProtection="0"/>
    <xf numFmtId="0" fontId="98" fillId="78" borderId="0" applyNumberFormat="0" applyBorder="0" applyAlignment="0" applyProtection="0"/>
    <xf numFmtId="0" fontId="98" fillId="84" borderId="0" applyNumberFormat="0" applyBorder="0" applyAlignment="0" applyProtection="0"/>
    <xf numFmtId="0" fontId="100" fillId="90" borderId="0" applyNumberFormat="0" applyBorder="0" applyAlignment="0" applyProtection="0"/>
    <xf numFmtId="0" fontId="98" fillId="79" borderId="0" applyNumberFormat="0" applyBorder="0" applyAlignment="0" applyProtection="0"/>
    <xf numFmtId="0" fontId="98" fillId="85" borderId="0" applyNumberFormat="0" applyBorder="0" applyAlignment="0" applyProtection="0"/>
    <xf numFmtId="0" fontId="98" fillId="80" borderId="0" applyNumberFormat="0" applyBorder="0" applyAlignment="0" applyProtection="0"/>
    <xf numFmtId="0" fontId="98" fillId="86" borderId="0" applyNumberFormat="0" applyBorder="0" applyAlignment="0" applyProtection="0"/>
    <xf numFmtId="0" fontId="100" fillId="92" borderId="0" applyNumberFormat="0" applyBorder="0" applyAlignment="0" applyProtection="0"/>
    <xf numFmtId="0" fontId="95" fillId="0" borderId="0" applyNumberFormat="0" applyFill="0" applyBorder="0">
      <alignment vertical="center"/>
    </xf>
    <xf numFmtId="0" fontId="13" fillId="2" borderId="0" applyNumberFormat="0" applyBorder="0" applyAlignment="0" applyProtection="0"/>
    <xf numFmtId="0" fontId="98" fillId="75" borderId="0" applyNumberFormat="0" applyBorder="0" applyAlignment="0" applyProtection="0"/>
    <xf numFmtId="0" fontId="13" fillId="3" borderId="0" applyNumberFormat="0" applyBorder="0" applyAlignment="0" applyProtection="0"/>
    <xf numFmtId="0" fontId="98" fillId="76" borderId="0" applyNumberFormat="0" applyBorder="0" applyAlignment="0" applyProtection="0"/>
    <xf numFmtId="0" fontId="13" fillId="4" borderId="0" applyNumberFormat="0" applyBorder="0" applyAlignment="0" applyProtection="0"/>
    <xf numFmtId="0" fontId="98" fillId="77" borderId="0" applyNumberFormat="0" applyBorder="0" applyAlignment="0" applyProtection="0"/>
    <xf numFmtId="0" fontId="13" fillId="5" borderId="0" applyNumberFormat="0" applyBorder="0" applyAlignment="0" applyProtection="0"/>
    <xf numFmtId="0" fontId="98" fillId="7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98" fillId="8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43" fontId="98" fillId="0" borderId="0" applyFont="0" applyFill="0" applyBorder="0" applyAlignment="0" applyProtection="0"/>
    <xf numFmtId="0" fontId="19" fillId="4" borderId="0" applyNumberFormat="0" applyBorder="0" applyAlignment="0" applyProtection="0"/>
    <xf numFmtId="0" fontId="16" fillId="17" borderId="1" applyNumberFormat="0" applyAlignment="0" applyProtection="0"/>
    <xf numFmtId="0" fontId="25" fillId="46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43" fontId="98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7" fillId="7" borderId="1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203" fontId="13" fillId="0" borderId="0" applyFont="0" applyFill="0" applyBorder="0" applyAlignment="0" applyProtection="0"/>
    <xf numFmtId="20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60" borderId="0" applyNumberFormat="0" applyBorder="0" applyAlignment="0" applyProtection="0"/>
    <xf numFmtId="0" fontId="13" fillId="10" borderId="12" applyNumberFormat="0" applyFont="0" applyAlignment="0" applyProtection="0"/>
    <xf numFmtId="0" fontId="18" fillId="17" borderId="8" applyNumberFormat="0" applyAlignment="0" applyProtection="0"/>
    <xf numFmtId="43" fontId="9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9" applyNumberFormat="0" applyFill="0" applyAlignment="0" applyProtection="0"/>
    <xf numFmtId="43" fontId="98" fillId="0" borderId="0" applyFont="0" applyFill="0" applyBorder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8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201" fontId="29" fillId="0" borderId="0" applyFont="0" applyFill="0" applyBorder="0" applyAlignment="0" applyProtection="0"/>
    <xf numFmtId="20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4" applyNumberFormat="0" applyFill="0" applyAlignment="0" applyProtection="0"/>
    <xf numFmtId="203" fontId="13" fillId="0" borderId="0" applyFont="0" applyFill="0" applyBorder="0" applyAlignment="0" applyProtection="0"/>
    <xf numFmtId="0" fontId="4" fillId="7" borderId="1" applyNumberFormat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203" fontId="13" fillId="0" borderId="0" applyFont="0" applyFill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203" fontId="13" fillId="0" borderId="0" applyFont="0" applyFill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203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" fillId="46" borderId="3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99" fillId="86" borderId="0" applyNumberFormat="0" applyBorder="0" applyAlignment="0" applyProtection="0"/>
    <xf numFmtId="0" fontId="99" fillId="85" borderId="0" applyNumberFormat="0" applyBorder="0" applyAlignment="0" applyProtection="0"/>
    <xf numFmtId="0" fontId="99" fillId="84" borderId="0" applyNumberFormat="0" applyBorder="0" applyAlignment="0" applyProtection="0"/>
    <xf numFmtId="0" fontId="99" fillId="83" borderId="0" applyNumberFormat="0" applyBorder="0" applyAlignment="0" applyProtection="0"/>
    <xf numFmtId="0" fontId="99" fillId="82" borderId="0" applyNumberFormat="0" applyBorder="0" applyAlignment="0" applyProtection="0"/>
    <xf numFmtId="0" fontId="99" fillId="81" borderId="0" applyNumberFormat="0" applyBorder="0" applyAlignment="0" applyProtection="0"/>
    <xf numFmtId="0" fontId="99" fillId="80" borderId="0" applyNumberFormat="0" applyBorder="0" applyAlignment="0" applyProtection="0"/>
    <xf numFmtId="0" fontId="99" fillId="79" borderId="0" applyNumberFormat="0" applyBorder="0" applyAlignment="0" applyProtection="0"/>
    <xf numFmtId="0" fontId="99" fillId="78" borderId="0" applyNumberFormat="0" applyBorder="0" applyAlignment="0" applyProtection="0"/>
    <xf numFmtId="0" fontId="99" fillId="77" borderId="0" applyNumberFormat="0" applyBorder="0" applyAlignment="0" applyProtection="0"/>
    <xf numFmtId="0" fontId="99" fillId="76" borderId="0" applyNumberFormat="0" applyBorder="0" applyAlignment="0" applyProtection="0"/>
    <xf numFmtId="0" fontId="99" fillId="75" borderId="0" applyNumberFormat="0" applyBorder="0" applyAlignment="0" applyProtection="0"/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95" fillId="0" borderId="0" applyNumberFormat="0" applyFill="0" applyBorder="0">
      <alignment vertical="center"/>
    </xf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95" fillId="0" borderId="0" applyNumberFormat="0" applyFill="0" applyBorder="0">
      <alignment vertical="center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</cellStyleXfs>
  <cellXfs count="1292">
    <xf numFmtId="0" fontId="0" fillId="0" borderId="0" xfId="0"/>
    <xf numFmtId="0" fontId="62" fillId="0" borderId="0" xfId="0" applyFont="1"/>
    <xf numFmtId="3" fontId="62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64" fillId="0" borderId="0" xfId="0" applyFont="1"/>
    <xf numFmtId="3" fontId="64" fillId="0" borderId="0" xfId="0" applyNumberFormat="1" applyFont="1"/>
    <xf numFmtId="3" fontId="63" fillId="0" borderId="0" xfId="0" applyNumberFormat="1" applyFont="1"/>
    <xf numFmtId="0" fontId="62" fillId="0" borderId="0" xfId="0" applyFont="1" applyAlignment="1">
      <alignment vertical="center"/>
    </xf>
    <xf numFmtId="0" fontId="58" fillId="0" borderId="0" xfId="1503" applyFont="1" applyAlignment="1">
      <alignment horizontal="left"/>
    </xf>
    <xf numFmtId="0" fontId="58" fillId="0" borderId="0" xfId="1503" applyFont="1"/>
    <xf numFmtId="3" fontId="58" fillId="0" borderId="0" xfId="1503" applyNumberFormat="1" applyFont="1"/>
    <xf numFmtId="0" fontId="11" fillId="0" borderId="0" xfId="1503" applyFont="1"/>
    <xf numFmtId="0" fontId="65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58" fillId="0" borderId="0" xfId="0" applyFont="1" applyFill="1" applyBorder="1" applyAlignment="1"/>
    <xf numFmtId="0" fontId="58" fillId="0" borderId="0" xfId="0" applyFont="1"/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justify" vertical="top" wrapText="1"/>
    </xf>
    <xf numFmtId="0" fontId="58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8" fontId="58" fillId="0" borderId="0" xfId="0" applyNumberFormat="1" applyFont="1" applyBorder="1" applyAlignment="1">
      <alignment horizontal="left"/>
    </xf>
    <xf numFmtId="168" fontId="58" fillId="0" borderId="0" xfId="0" applyNumberFormat="1" applyFont="1" applyAlignment="1">
      <alignment horizontal="left"/>
    </xf>
    <xf numFmtId="169" fontId="11" fillId="0" borderId="0" xfId="1333" applyFont="1"/>
    <xf numFmtId="0" fontId="11" fillId="0" borderId="0" xfId="0" applyFont="1" applyFill="1" applyBorder="1" applyAlignment="1">
      <alignment horizontal="right" wrapText="1"/>
    </xf>
    <xf numFmtId="0" fontId="11" fillId="0" borderId="29" xfId="1482" applyFont="1" applyFill="1" applyBorder="1" applyAlignment="1">
      <alignment horizontal="left" vertical="center" indent="3"/>
    </xf>
    <xf numFmtId="0" fontId="11" fillId="0" borderId="1" xfId="1482" applyFont="1" applyFill="1" applyBorder="1" applyAlignment="1">
      <alignment horizontal="center" vertical="center"/>
    </xf>
    <xf numFmtId="3" fontId="11" fillId="0" borderId="1" xfId="1482" applyNumberFormat="1" applyFont="1" applyFill="1" applyBorder="1" applyAlignment="1">
      <alignment vertical="center"/>
    </xf>
    <xf numFmtId="3" fontId="11" fillId="0" borderId="30" xfId="1482" applyNumberFormat="1" applyFont="1" applyFill="1" applyBorder="1" applyAlignment="1">
      <alignment vertical="center"/>
    </xf>
    <xf numFmtId="49" fontId="11" fillId="0" borderId="1" xfId="1482" applyNumberFormat="1" applyFont="1" applyFill="1" applyBorder="1" applyAlignment="1">
      <alignment horizontal="center" vertical="center"/>
    </xf>
    <xf numFmtId="0" fontId="58" fillId="69" borderId="29" xfId="1482" applyFont="1" applyFill="1" applyBorder="1" applyAlignment="1">
      <alignment vertical="center"/>
    </xf>
    <xf numFmtId="0" fontId="58" fillId="69" borderId="1" xfId="1482" applyFont="1" applyFill="1" applyBorder="1" applyAlignment="1">
      <alignment horizontal="left" vertical="center" indent="3"/>
    </xf>
    <xf numFmtId="0" fontId="11" fillId="0" borderId="1" xfId="1482" applyFont="1" applyFill="1" applyBorder="1" applyAlignment="1">
      <alignment horizontal="left" vertical="center" indent="3"/>
    </xf>
    <xf numFmtId="0" fontId="58" fillId="0" borderId="1" xfId="1482" applyFont="1" applyFill="1" applyBorder="1" applyAlignment="1">
      <alignment horizontal="center" vertical="center"/>
    </xf>
    <xf numFmtId="0" fontId="58" fillId="0" borderId="29" xfId="1495" applyFont="1" applyFill="1" applyBorder="1" applyAlignment="1">
      <alignment horizontal="left" vertical="center"/>
    </xf>
    <xf numFmtId="0" fontId="58" fillId="0" borderId="1" xfId="1498" applyFont="1" applyFill="1" applyBorder="1" applyAlignment="1">
      <alignment horizontal="center" vertical="center"/>
    </xf>
    <xf numFmtId="3" fontId="58" fillId="0" borderId="1" xfId="1482" applyNumberFormat="1" applyFont="1" applyFill="1" applyBorder="1" applyAlignment="1">
      <alignment vertical="center"/>
    </xf>
    <xf numFmtId="3" fontId="58" fillId="0" borderId="30" xfId="1482" applyNumberFormat="1" applyFont="1" applyFill="1" applyBorder="1" applyAlignment="1">
      <alignment vertical="center"/>
    </xf>
    <xf numFmtId="0" fontId="11" fillId="0" borderId="29" xfId="1482" applyFont="1" applyFill="1" applyBorder="1" applyAlignment="1">
      <alignment vertical="center"/>
    </xf>
    <xf numFmtId="0" fontId="58" fillId="0" borderId="29" xfId="1482" applyFont="1" applyFill="1" applyBorder="1" applyAlignment="1">
      <alignment vertical="center"/>
    </xf>
    <xf numFmtId="0" fontId="58" fillId="0" borderId="29" xfId="1495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0" fontId="58" fillId="69" borderId="29" xfId="1446" applyFont="1" applyFill="1" applyBorder="1" applyAlignment="1">
      <alignment horizontal="left" vertical="center" wrapText="1"/>
    </xf>
    <xf numFmtId="3" fontId="58" fillId="69" borderId="1" xfId="1446" applyNumberFormat="1" applyFont="1" applyFill="1" applyBorder="1" applyAlignment="1">
      <alignment horizontal="right" vertical="center"/>
    </xf>
    <xf numFmtId="3" fontId="58" fillId="69" borderId="1" xfId="1446" applyNumberFormat="1" applyFont="1" applyFill="1" applyBorder="1" applyAlignment="1">
      <alignment horizontal="center" vertical="center" wrapText="1"/>
    </xf>
    <xf numFmtId="3" fontId="11" fillId="0" borderId="1" xfId="1446" applyNumberFormat="1" applyFont="1" applyFill="1" applyBorder="1" applyAlignment="1">
      <alignment horizontal="right" vertical="center"/>
    </xf>
    <xf numFmtId="3" fontId="11" fillId="69" borderId="1" xfId="1446" applyNumberFormat="1" applyFont="1" applyFill="1" applyBorder="1" applyAlignment="1">
      <alignment horizontal="center" vertical="center" wrapText="1"/>
    </xf>
    <xf numFmtId="3" fontId="11" fillId="0" borderId="1" xfId="1446" applyNumberFormat="1" applyFont="1" applyFill="1" applyBorder="1" applyAlignment="1">
      <alignment horizontal="right" vertical="center" wrapText="1"/>
    </xf>
    <xf numFmtId="0" fontId="11" fillId="69" borderId="29" xfId="1446" applyFont="1" applyFill="1" applyBorder="1" applyAlignment="1">
      <alignment vertical="center" wrapText="1"/>
    </xf>
    <xf numFmtId="0" fontId="11" fillId="0" borderId="0" xfId="1482" applyFont="1" applyFill="1" applyBorder="1"/>
    <xf numFmtId="3" fontId="11" fillId="0" borderId="0" xfId="1482" applyNumberFormat="1" applyFont="1" applyFill="1" applyBorder="1"/>
    <xf numFmtId="0" fontId="58" fillId="0" borderId="0" xfId="1482" applyFont="1" applyFill="1" applyBorder="1"/>
    <xf numFmtId="0" fontId="58" fillId="0" borderId="29" xfId="1482" applyFont="1" applyFill="1" applyBorder="1" applyAlignment="1">
      <alignment horizontal="left" vertical="center" indent="1"/>
    </xf>
    <xf numFmtId="3" fontId="11" fillId="0" borderId="1" xfId="1482" quotePrefix="1" applyNumberFormat="1" applyFont="1" applyFill="1" applyBorder="1" applyAlignment="1">
      <alignment horizontal="center" vertical="center"/>
    </xf>
    <xf numFmtId="0" fontId="11" fillId="0" borderId="1" xfId="1482" applyFont="1" applyFill="1" applyBorder="1" applyAlignment="1">
      <alignment vertical="center"/>
    </xf>
    <xf numFmtId="0" fontId="11" fillId="0" borderId="30" xfId="1482" applyFont="1" applyFill="1" applyBorder="1" applyAlignment="1">
      <alignment vertical="center"/>
    </xf>
    <xf numFmtId="0" fontId="76" fillId="0" borderId="0" xfId="1482" applyFont="1" applyFill="1"/>
    <xf numFmtId="0" fontId="11" fillId="0" borderId="0" xfId="1482" applyFont="1" applyFill="1" applyBorder="1" applyAlignment="1">
      <alignment horizontal="left" vertical="center" indent="1"/>
    </xf>
    <xf numFmtId="0" fontId="11" fillId="0" borderId="0" xfId="1482" applyFont="1" applyFill="1" applyBorder="1" applyAlignment="1">
      <alignment horizontal="left" vertical="center" indent="2"/>
    </xf>
    <xf numFmtId="3" fontId="11" fillId="0" borderId="0" xfId="1482" applyNumberFormat="1" applyFont="1" applyFill="1" applyBorder="1" applyAlignment="1">
      <alignment vertical="center"/>
    </xf>
    <xf numFmtId="0" fontId="58" fillId="0" borderId="1" xfId="1482" applyFont="1" applyFill="1" applyBorder="1" applyAlignment="1">
      <alignment horizontal="left" vertical="center" indent="2"/>
    </xf>
    <xf numFmtId="3" fontId="64" fillId="0" borderId="0" xfId="1482" applyNumberFormat="1" applyFont="1" applyFill="1" applyBorder="1"/>
    <xf numFmtId="3" fontId="77" fillId="0" borderId="0" xfId="0" applyNumberFormat="1" applyFont="1"/>
    <xf numFmtId="0" fontId="11" fillId="0" borderId="0" xfId="1482" applyFont="1" applyAlignment="1"/>
    <xf numFmtId="0" fontId="11" fillId="0" borderId="0" xfId="1482" applyFont="1" applyAlignment="1">
      <alignment horizontal="center"/>
    </xf>
    <xf numFmtId="0" fontId="11" fillId="0" borderId="0" xfId="1482" applyFont="1" applyFill="1" applyAlignment="1"/>
    <xf numFmtId="0" fontId="11" fillId="0" borderId="29" xfId="1506" applyFont="1" applyFill="1" applyBorder="1" applyAlignment="1">
      <alignment horizontal="left" vertical="center" wrapText="1"/>
    </xf>
    <xf numFmtId="0" fontId="11" fillId="0" borderId="44" xfId="1506" applyFont="1" applyFill="1" applyBorder="1" applyAlignment="1">
      <alignment horizontal="left" vertical="center" wrapText="1"/>
    </xf>
    <xf numFmtId="0" fontId="11" fillId="0" borderId="34" xfId="1506" applyFont="1" applyFill="1" applyBorder="1" applyAlignment="1">
      <alignment horizontal="left" vertical="center" wrapText="1"/>
    </xf>
    <xf numFmtId="0" fontId="11" fillId="0" borderId="0" xfId="1506" applyFont="1" applyFill="1" applyBorder="1" applyAlignment="1">
      <alignment horizontal="left" vertical="center" wrapText="1"/>
    </xf>
    <xf numFmtId="0" fontId="11" fillId="0" borderId="0" xfId="1506" applyFont="1" applyBorder="1" applyAlignment="1">
      <alignment horizontal="left" vertical="center" wrapText="1"/>
    </xf>
    <xf numFmtId="0" fontId="11" fillId="0" borderId="0" xfId="1481" applyFont="1"/>
    <xf numFmtId="0" fontId="58" fillId="0" borderId="0" xfId="1481" applyFont="1"/>
    <xf numFmtId="0" fontId="11" fillId="0" borderId="29" xfId="1481" applyFont="1" applyBorder="1" applyAlignment="1">
      <alignment vertical="center" wrapText="1"/>
    </xf>
    <xf numFmtId="0" fontId="11" fillId="0" borderId="1" xfId="1481" applyFont="1" applyBorder="1" applyAlignment="1">
      <alignment vertical="center" wrapText="1"/>
    </xf>
    <xf numFmtId="177" fontId="11" fillId="0" borderId="1" xfId="1481" applyNumberFormat="1" applyFont="1" applyBorder="1" applyAlignment="1">
      <alignment vertical="center" wrapText="1"/>
    </xf>
    <xf numFmtId="0" fontId="11" fillId="0" borderId="34" xfId="1481" applyFont="1" applyBorder="1" applyAlignment="1">
      <alignment vertical="center" wrapText="1"/>
    </xf>
    <xf numFmtId="0" fontId="11" fillId="0" borderId="46" xfId="1481" applyFont="1" applyBorder="1" applyAlignment="1">
      <alignment vertical="center" wrapText="1"/>
    </xf>
    <xf numFmtId="177" fontId="11" fillId="0" borderId="46" xfId="1481" applyNumberFormat="1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175" fontId="78" fillId="0" borderId="1" xfId="0" applyNumberFormat="1" applyFont="1" applyBorder="1" applyAlignment="1">
      <alignment vertical="center"/>
    </xf>
    <xf numFmtId="3" fontId="78" fillId="0" borderId="1" xfId="0" applyNumberFormat="1" applyFont="1" applyBorder="1" applyAlignment="1">
      <alignment vertical="center"/>
    </xf>
    <xf numFmtId="3" fontId="78" fillId="0" borderId="30" xfId="0" applyNumberFormat="1" applyFont="1" applyBorder="1" applyAlignment="1">
      <alignment vertical="center"/>
    </xf>
    <xf numFmtId="0" fontId="78" fillId="0" borderId="0" xfId="0" applyFont="1"/>
    <xf numFmtId="3" fontId="78" fillId="0" borderId="0" xfId="0" applyNumberFormat="1" applyFont="1"/>
    <xf numFmtId="0" fontId="58" fillId="73" borderId="25" xfId="1" applyFont="1" applyFill="1" applyBorder="1" applyAlignment="1">
      <alignment vertical="center" wrapText="1"/>
    </xf>
    <xf numFmtId="0" fontId="78" fillId="0" borderId="0" xfId="0" applyFont="1" applyAlignment="1">
      <alignment vertical="center"/>
    </xf>
    <xf numFmtId="171" fontId="58" fillId="73" borderId="36" xfId="1" applyNumberFormat="1" applyFont="1" applyFill="1" applyBorder="1" applyAlignment="1">
      <alignment horizontal="center" vertical="center" wrapText="1"/>
    </xf>
    <xf numFmtId="0" fontId="58" fillId="73" borderId="37" xfId="1" applyFont="1" applyFill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17" fontId="78" fillId="0" borderId="0" xfId="0" applyNumberFormat="1" applyFont="1" applyAlignment="1">
      <alignment horizontal="left"/>
    </xf>
    <xf numFmtId="3" fontId="80" fillId="0" borderId="0" xfId="0" applyNumberFormat="1" applyFont="1" applyFill="1"/>
    <xf numFmtId="0" fontId="80" fillId="0" borderId="0" xfId="0" applyFont="1"/>
    <xf numFmtId="14" fontId="78" fillId="0" borderId="0" xfId="0" applyNumberFormat="1" applyFont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34" xfId="0" applyFont="1" applyBorder="1" applyAlignment="1">
      <alignment vertical="center"/>
    </xf>
    <xf numFmtId="0" fontId="11" fillId="0" borderId="29" xfId="1503" applyFont="1" applyBorder="1" applyAlignment="1">
      <alignment vertical="center" wrapText="1"/>
    </xf>
    <xf numFmtId="3" fontId="11" fillId="0" borderId="1" xfId="1503" applyNumberFormat="1" applyFont="1" applyBorder="1" applyAlignment="1">
      <alignment horizontal="right" vertical="center"/>
    </xf>
    <xf numFmtId="3" fontId="11" fillId="0" borderId="30" xfId="1503" applyNumberFormat="1" applyFont="1" applyBorder="1" applyAlignment="1">
      <alignment horizontal="right" vertical="center"/>
    </xf>
    <xf numFmtId="3" fontId="11" fillId="0" borderId="1" xfId="1503" applyNumberFormat="1" applyFont="1" applyBorder="1" applyAlignment="1">
      <alignment horizontal="center" vertical="center"/>
    </xf>
    <xf numFmtId="3" fontId="80" fillId="0" borderId="0" xfId="0" applyNumberFormat="1" applyFont="1"/>
    <xf numFmtId="182" fontId="11" fillId="0" borderId="0" xfId="1319" applyNumberFormat="1" applyFont="1"/>
    <xf numFmtId="0" fontId="75" fillId="0" borderId="29" xfId="0" applyFont="1" applyFill="1" applyBorder="1" applyAlignment="1">
      <alignment vertical="center"/>
    </xf>
    <xf numFmtId="3" fontId="75" fillId="0" borderId="1" xfId="1319" applyNumberFormat="1" applyFont="1" applyFill="1" applyBorder="1" applyAlignment="1">
      <alignment horizontal="right" vertical="center"/>
    </xf>
    <xf numFmtId="168" fontId="75" fillId="0" borderId="30" xfId="1319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168" fontId="79" fillId="0" borderId="0" xfId="0" applyNumberFormat="1" applyFont="1"/>
    <xf numFmtId="0" fontId="79" fillId="0" borderId="0" xfId="0" applyFont="1" applyAlignment="1">
      <alignment horizontal="right"/>
    </xf>
    <xf numFmtId="0" fontId="75" fillId="0" borderId="1" xfId="0" applyFont="1" applyFill="1" applyBorder="1" applyAlignment="1">
      <alignment horizontal="left" vertical="center"/>
    </xf>
    <xf numFmtId="3" fontId="11" fillId="0" borderId="1" xfId="1503" applyNumberFormat="1" applyFont="1" applyBorder="1" applyAlignment="1">
      <alignment horizontal="left" vertical="center"/>
    </xf>
    <xf numFmtId="3" fontId="81" fillId="0" borderId="0" xfId="0" applyNumberFormat="1" applyFont="1"/>
    <xf numFmtId="0" fontId="11" fillId="0" borderId="29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vertical="center" wrapText="1"/>
    </xf>
    <xf numFmtId="0" fontId="58" fillId="0" borderId="0" xfId="1446" applyFont="1"/>
    <xf numFmtId="0" fontId="11" fillId="0" borderId="0" xfId="1446" applyFont="1"/>
    <xf numFmtId="174" fontId="11" fillId="0" borderId="0" xfId="1333" applyNumberFormat="1" applyFont="1"/>
    <xf numFmtId="0" fontId="11" fillId="0" borderId="29" xfId="1446" applyFont="1" applyBorder="1" applyAlignment="1">
      <alignment horizontal="justify" vertical="center" wrapText="1"/>
    </xf>
    <xf numFmtId="3" fontId="64" fillId="0" borderId="0" xfId="1446" applyNumberFormat="1" applyFont="1"/>
    <xf numFmtId="0" fontId="11" fillId="0" borderId="0" xfId="1446" applyFont="1" applyFill="1"/>
    <xf numFmtId="0" fontId="58" fillId="0" borderId="0" xfId="0" applyFont="1" applyFill="1" applyBorder="1"/>
    <xf numFmtId="0" fontId="11" fillId="0" borderId="0" xfId="0" applyFont="1" applyFill="1"/>
    <xf numFmtId="3" fontId="58" fillId="0" borderId="1" xfId="0" applyNumberFormat="1" applyFont="1" applyBorder="1" applyAlignment="1">
      <alignment horizontal="right" vertical="center"/>
    </xf>
    <xf numFmtId="3" fontId="58" fillId="0" borderId="30" xfId="0" applyNumberFormat="1" applyFont="1" applyBorder="1" applyAlignment="1">
      <alignment horizontal="right" vertical="center"/>
    </xf>
    <xf numFmtId="3" fontId="64" fillId="0" borderId="0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58" fillId="0" borderId="29" xfId="0" applyFont="1" applyBorder="1" applyAlignment="1">
      <alignment vertical="center" wrapText="1"/>
    </xf>
    <xf numFmtId="170" fontId="11" fillId="0" borderId="0" xfId="0" applyNumberFormat="1" applyFont="1"/>
    <xf numFmtId="0" fontId="58" fillId="0" borderId="0" xfId="0" applyFont="1" applyFill="1"/>
    <xf numFmtId="0" fontId="58" fillId="0" borderId="0" xfId="0" applyFont="1" applyFill="1" applyBorder="1" applyAlignment="1">
      <alignment wrapText="1"/>
    </xf>
    <xf numFmtId="0" fontId="11" fillId="0" borderId="44" xfId="0" applyFont="1" applyBorder="1" applyAlignment="1">
      <alignment vertical="center" wrapText="1"/>
    </xf>
    <xf numFmtId="3" fontId="11" fillId="0" borderId="50" xfId="0" applyNumberFormat="1" applyFont="1" applyBorder="1" applyAlignment="1">
      <alignment horizontal="right" vertical="center"/>
    </xf>
    <xf numFmtId="3" fontId="11" fillId="0" borderId="45" xfId="0" applyNumberFormat="1" applyFont="1" applyBorder="1" applyAlignment="1">
      <alignment horizontal="right" vertical="center"/>
    </xf>
    <xf numFmtId="0" fontId="78" fillId="0" borderId="29" xfId="0" applyFont="1" applyBorder="1" applyAlignment="1">
      <alignment horizontal="left" vertical="center"/>
    </xf>
    <xf numFmtId="0" fontId="78" fillId="0" borderId="1" xfId="0" applyFont="1" applyBorder="1" applyAlignment="1">
      <alignment vertical="center"/>
    </xf>
    <xf numFmtId="0" fontId="64" fillId="0" borderId="0" xfId="0" applyFont="1" applyAlignment="1">
      <alignment horizontal="right"/>
    </xf>
    <xf numFmtId="174" fontId="58" fillId="0" borderId="0" xfId="1333" applyNumberFormat="1" applyFont="1"/>
    <xf numFmtId="3" fontId="11" fillId="0" borderId="0" xfId="0" applyNumberFormat="1" applyFont="1" applyFill="1"/>
    <xf numFmtId="0" fontId="81" fillId="0" borderId="0" xfId="0" applyFont="1"/>
    <xf numFmtId="0" fontId="58" fillId="73" borderId="25" xfId="0" applyFont="1" applyFill="1" applyBorder="1" applyAlignment="1">
      <alignment vertical="center" wrapText="1"/>
    </xf>
    <xf numFmtId="0" fontId="58" fillId="0" borderId="29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11" fillId="0" borderId="0" xfId="1508" applyFont="1"/>
    <xf numFmtId="0" fontId="11" fillId="0" borderId="0" xfId="1508" applyFont="1" applyFill="1" applyBorder="1"/>
    <xf numFmtId="3" fontId="11" fillId="0" borderId="1" xfId="1508" applyNumberFormat="1" applyFont="1" applyBorder="1" applyAlignment="1">
      <alignment horizontal="right" vertical="center" wrapText="1"/>
    </xf>
    <xf numFmtId="0" fontId="11" fillId="0" borderId="30" xfId="1508" applyFont="1" applyBorder="1" applyAlignment="1">
      <alignment horizontal="justify" vertical="center" wrapText="1"/>
    </xf>
    <xf numFmtId="0" fontId="11" fillId="0" borderId="29" xfId="1508" applyFont="1" applyBorder="1" applyAlignment="1">
      <alignment horizontal="justify" vertical="center" wrapText="1"/>
    </xf>
    <xf numFmtId="3" fontId="11" fillId="0" borderId="30" xfId="1508" applyNumberFormat="1" applyFont="1" applyBorder="1" applyAlignment="1">
      <alignment horizontal="right" vertical="center" wrapText="1"/>
    </xf>
    <xf numFmtId="3" fontId="11" fillId="0" borderId="0" xfId="1508" applyNumberFormat="1" applyFont="1"/>
    <xf numFmtId="3" fontId="64" fillId="0" borderId="0" xfId="1508" applyNumberFormat="1" applyFont="1"/>
    <xf numFmtId="0" fontId="11" fillId="0" borderId="29" xfId="1508" applyFont="1" applyFill="1" applyBorder="1" applyAlignment="1">
      <alignment horizontal="left" vertical="center" wrapText="1"/>
    </xf>
    <xf numFmtId="3" fontId="11" fillId="0" borderId="1" xfId="1508" applyNumberFormat="1" applyFont="1" applyFill="1" applyBorder="1" applyAlignment="1">
      <alignment horizontal="right" vertical="center" wrapText="1"/>
    </xf>
    <xf numFmtId="3" fontId="11" fillId="0" borderId="30" xfId="1508" applyNumberFormat="1" applyFont="1" applyFill="1" applyBorder="1" applyAlignment="1">
      <alignment horizontal="right" vertical="center" wrapText="1"/>
    </xf>
    <xf numFmtId="0" fontId="11" fillId="0" borderId="0" xfId="1508" applyFont="1" applyBorder="1" applyAlignment="1">
      <alignment horizontal="center"/>
    </xf>
    <xf numFmtId="0" fontId="58" fillId="0" borderId="0" xfId="1508" applyFont="1" applyFill="1" applyBorder="1" applyAlignment="1">
      <alignment horizontal="left" vertical="center" wrapText="1"/>
    </xf>
    <xf numFmtId="3" fontId="64" fillId="0" borderId="0" xfId="1508" applyNumberFormat="1" applyFont="1" applyFill="1" applyBorder="1" applyAlignment="1">
      <alignment horizontal="right" vertical="center" wrapText="1"/>
    </xf>
    <xf numFmtId="3" fontId="64" fillId="0" borderId="0" xfId="1508" applyNumberFormat="1" applyFont="1" applyFill="1"/>
    <xf numFmtId="0" fontId="11" fillId="0" borderId="0" xfId="1508" applyFont="1" applyFill="1"/>
    <xf numFmtId="3" fontId="11" fillId="0" borderId="1" xfId="1508" applyNumberFormat="1" applyFont="1" applyBorder="1" applyAlignment="1">
      <alignment horizontal="center" vertical="center" wrapText="1"/>
    </xf>
    <xf numFmtId="49" fontId="11" fillId="0" borderId="30" xfId="1508" applyNumberFormat="1" applyFont="1" applyBorder="1" applyAlignment="1">
      <alignment horizontal="center" vertical="center" wrapText="1"/>
    </xf>
    <xf numFmtId="0" fontId="11" fillId="0" borderId="44" xfId="1508" applyFont="1" applyBorder="1" applyAlignment="1">
      <alignment horizontal="justify" vertical="center" wrapText="1"/>
    </xf>
    <xf numFmtId="3" fontId="11" fillId="0" borderId="50" xfId="1508" applyNumberFormat="1" applyFont="1" applyBorder="1" applyAlignment="1">
      <alignment horizontal="right" vertical="center" wrapText="1"/>
    </xf>
    <xf numFmtId="3" fontId="11" fillId="0" borderId="45" xfId="1508" applyNumberFormat="1" applyFont="1" applyBorder="1" applyAlignment="1">
      <alignment horizontal="right" vertical="center" wrapText="1"/>
    </xf>
    <xf numFmtId="184" fontId="11" fillId="0" borderId="1" xfId="1571" applyNumberFormat="1" applyFont="1" applyBorder="1" applyAlignment="1">
      <alignment horizontal="center" vertical="center" wrapText="1"/>
    </xf>
    <xf numFmtId="0" fontId="11" fillId="0" borderId="34" xfId="1508" applyFont="1" applyBorder="1" applyAlignment="1">
      <alignment horizontal="justify" vertical="center" wrapText="1"/>
    </xf>
    <xf numFmtId="184" fontId="11" fillId="0" borderId="46" xfId="1571" applyNumberFormat="1" applyFont="1" applyBorder="1" applyAlignment="1">
      <alignment horizontal="center" vertical="center" wrapText="1"/>
    </xf>
    <xf numFmtId="3" fontId="11" fillId="0" borderId="46" xfId="1508" applyNumberFormat="1" applyFont="1" applyBorder="1" applyAlignment="1">
      <alignment horizontal="right" vertical="center" wrapText="1"/>
    </xf>
    <xf numFmtId="3" fontId="11" fillId="0" borderId="31" xfId="1508" applyNumberFormat="1" applyFont="1" applyBorder="1" applyAlignment="1">
      <alignment horizontal="right" vertical="center" wrapText="1"/>
    </xf>
    <xf numFmtId="3" fontId="58" fillId="0" borderId="0" xfId="1508" applyNumberFormat="1" applyFont="1" applyFill="1" applyBorder="1" applyAlignment="1">
      <alignment horizontal="right" vertical="center" wrapText="1"/>
    </xf>
    <xf numFmtId="0" fontId="58" fillId="73" borderId="25" xfId="1508" applyFont="1" applyFill="1" applyBorder="1" applyAlignment="1">
      <alignment vertical="center"/>
    </xf>
    <xf numFmtId="0" fontId="11" fillId="0" borderId="29" xfId="1508" applyFont="1" applyBorder="1" applyAlignment="1">
      <alignment vertical="center" wrapText="1"/>
    </xf>
    <xf numFmtId="0" fontId="11" fillId="0" borderId="1" xfId="1508" applyFont="1" applyBorder="1" applyAlignment="1">
      <alignment vertical="center" wrapText="1"/>
    </xf>
    <xf numFmtId="3" fontId="11" fillId="0" borderId="29" xfId="1446" applyNumberFormat="1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79" fillId="0" borderId="0" xfId="0" applyFont="1"/>
    <xf numFmtId="3" fontId="64" fillId="0" borderId="0" xfId="0" applyNumberFormat="1" applyFont="1" applyAlignment="1">
      <alignment vertical="center"/>
    </xf>
    <xf numFmtId="3" fontId="58" fillId="0" borderId="0" xfId="0" applyNumberFormat="1" applyFont="1" applyFill="1" applyBorder="1" applyAlignment="1">
      <alignment horizontal="justify" vertical="top" wrapText="1"/>
    </xf>
    <xf numFmtId="3" fontId="11" fillId="0" borderId="39" xfId="0" applyNumberFormat="1" applyFont="1" applyFill="1" applyBorder="1" applyAlignment="1">
      <alignment horizontal="justify" vertical="top" wrapText="1"/>
    </xf>
    <xf numFmtId="3" fontId="64" fillId="0" borderId="39" xfId="0" applyNumberFormat="1" applyFont="1" applyBorder="1"/>
    <xf numFmtId="3" fontId="11" fillId="0" borderId="0" xfId="0" applyNumberFormat="1" applyFont="1" applyFill="1" applyBorder="1" applyAlignment="1">
      <alignment horizontal="justify" vertical="top" wrapText="1"/>
    </xf>
    <xf numFmtId="0" fontId="58" fillId="0" borderId="29" xfId="0" applyFont="1" applyBorder="1" applyAlignment="1">
      <alignment horizontal="justify" vertical="center" wrapText="1"/>
    </xf>
    <xf numFmtId="3" fontId="58" fillId="0" borderId="1" xfId="0" applyNumberFormat="1" applyFont="1" applyBorder="1" applyAlignment="1">
      <alignment horizontal="right" vertical="center" wrapText="1"/>
    </xf>
    <xf numFmtId="3" fontId="58" fillId="0" borderId="30" xfId="0" applyNumberFormat="1" applyFont="1" applyBorder="1" applyAlignment="1">
      <alignment horizontal="right" vertical="center" wrapText="1"/>
    </xf>
    <xf numFmtId="3" fontId="64" fillId="0" borderId="0" xfId="0" applyNumberFormat="1" applyFont="1" applyAlignment="1">
      <alignment vertical="top"/>
    </xf>
    <xf numFmtId="3" fontId="58" fillId="0" borderId="1" xfId="0" applyNumberFormat="1" applyFont="1" applyFill="1" applyBorder="1" applyAlignment="1">
      <alignment horizontal="right" vertical="center" wrapText="1"/>
    </xf>
    <xf numFmtId="10" fontId="78" fillId="0" borderId="0" xfId="1571" applyNumberFormat="1" applyFont="1"/>
    <xf numFmtId="3" fontId="11" fillId="0" borderId="1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178" fontId="78" fillId="0" borderId="0" xfId="0" applyNumberFormat="1" applyFont="1"/>
    <xf numFmtId="3" fontId="11" fillId="0" borderId="1" xfId="1571" applyNumberFormat="1" applyFont="1" applyBorder="1" applyAlignment="1">
      <alignment horizontal="right" vertical="center" wrapText="1"/>
    </xf>
    <xf numFmtId="3" fontId="11" fillId="0" borderId="30" xfId="157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top" wrapText="1"/>
    </xf>
    <xf numFmtId="3" fontId="11" fillId="0" borderId="0" xfId="1571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64" fillId="0" borderId="0" xfId="1571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top" wrapText="1"/>
    </xf>
    <xf numFmtId="0" fontId="58" fillId="0" borderId="29" xfId="1505" applyFont="1" applyBorder="1" applyAlignment="1">
      <alignment vertical="center"/>
    </xf>
    <xf numFmtId="3" fontId="58" fillId="0" borderId="1" xfId="1505" applyNumberFormat="1" applyFont="1" applyBorder="1" applyAlignment="1">
      <alignment vertical="center"/>
    </xf>
    <xf numFmtId="3" fontId="58" fillId="0" borderId="30" xfId="1505" applyNumberFormat="1" applyFont="1" applyBorder="1" applyAlignment="1">
      <alignment vertical="center"/>
    </xf>
    <xf numFmtId="0" fontId="11" fillId="0" borderId="29" xfId="1505" applyFont="1" applyBorder="1" applyAlignment="1">
      <alignment vertical="center"/>
    </xf>
    <xf numFmtId="3" fontId="11" fillId="0" borderId="1" xfId="1505" applyNumberFormat="1" applyFont="1" applyBorder="1" applyAlignment="1">
      <alignment vertical="center"/>
    </xf>
    <xf numFmtId="3" fontId="11" fillId="0" borderId="30" xfId="1505" applyNumberFormat="1" applyFont="1" applyBorder="1" applyAlignment="1">
      <alignment vertical="center"/>
    </xf>
    <xf numFmtId="0" fontId="58" fillId="0" borderId="29" xfId="1505" applyFont="1" applyFill="1" applyBorder="1" applyAlignment="1">
      <alignment vertical="center"/>
    </xf>
    <xf numFmtId="3" fontId="58" fillId="0" borderId="1" xfId="1505" applyNumberFormat="1" applyFont="1" applyFill="1" applyBorder="1" applyAlignment="1">
      <alignment vertical="center"/>
    </xf>
    <xf numFmtId="3" fontId="58" fillId="0" borderId="30" xfId="1505" applyNumberFormat="1" applyFont="1" applyFill="1" applyBorder="1" applyAlignment="1">
      <alignment vertical="center"/>
    </xf>
    <xf numFmtId="0" fontId="11" fillId="0" borderId="34" xfId="1505" applyFont="1" applyFill="1" applyBorder="1" applyAlignment="1">
      <alignment vertical="center"/>
    </xf>
    <xf numFmtId="3" fontId="11" fillId="0" borderId="46" xfId="1505" applyNumberFormat="1" applyFont="1" applyBorder="1" applyAlignment="1">
      <alignment vertical="center"/>
    </xf>
    <xf numFmtId="0" fontId="58" fillId="0" borderId="27" xfId="1505" applyFont="1" applyFill="1" applyBorder="1" applyAlignment="1">
      <alignment vertical="center"/>
    </xf>
    <xf numFmtId="3" fontId="58" fillId="0" borderId="27" xfId="1505" applyNumberFormat="1" applyFont="1" applyFill="1" applyBorder="1" applyAlignment="1">
      <alignment vertical="center"/>
    </xf>
    <xf numFmtId="0" fontId="58" fillId="0" borderId="26" xfId="1505" applyFont="1" applyBorder="1" applyAlignment="1">
      <alignment vertical="center"/>
    </xf>
    <xf numFmtId="3" fontId="58" fillId="0" borderId="26" xfId="1505" applyNumberFormat="1" applyFont="1" applyBorder="1" applyAlignment="1">
      <alignment vertical="center"/>
    </xf>
    <xf numFmtId="0" fontId="11" fillId="0" borderId="26" xfId="1505" applyFont="1" applyBorder="1" applyAlignment="1">
      <alignment vertical="center"/>
    </xf>
    <xf numFmtId="3" fontId="11" fillId="0" borderId="26" xfId="1505" applyNumberFormat="1" applyFont="1" applyBorder="1" applyAlignment="1">
      <alignment vertical="center"/>
    </xf>
    <xf numFmtId="0" fontId="11" fillId="0" borderId="0" xfId="0" applyFont="1" applyAlignment="1">
      <alignment horizontal="justify"/>
    </xf>
    <xf numFmtId="0" fontId="58" fillId="0" borderId="29" xfId="1482" applyFont="1" applyBorder="1" applyAlignment="1">
      <alignment vertical="center" wrapText="1"/>
    </xf>
    <xf numFmtId="3" fontId="58" fillId="0" borderId="30" xfId="1482" applyNumberFormat="1" applyFont="1" applyBorder="1" applyAlignment="1">
      <alignment horizontal="right" vertical="center"/>
    </xf>
    <xf numFmtId="0" fontId="11" fillId="0" borderId="29" xfId="1482" applyFont="1" applyBorder="1" applyAlignment="1">
      <alignment vertical="center" wrapText="1"/>
    </xf>
    <xf numFmtId="3" fontId="11" fillId="0" borderId="30" xfId="1482" applyNumberFormat="1" applyFont="1" applyBorder="1" applyAlignment="1">
      <alignment horizontal="right" vertical="center"/>
    </xf>
    <xf numFmtId="0" fontId="11" fillId="0" borderId="0" xfId="1504" applyFont="1"/>
    <xf numFmtId="10" fontId="11" fillId="0" borderId="30" xfId="1586" applyNumberFormat="1" applyFont="1" applyBorder="1" applyAlignment="1">
      <alignment horizontal="center" vertical="center"/>
    </xf>
    <xf numFmtId="3" fontId="11" fillId="0" borderId="1" xfId="1503" applyNumberFormat="1" applyFont="1" applyFill="1" applyBorder="1" applyAlignment="1">
      <alignment horizontal="right" vertical="center"/>
    </xf>
    <xf numFmtId="3" fontId="11" fillId="0" borderId="30" xfId="1503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11" fillId="69" borderId="1" xfId="1446" applyNumberFormat="1" applyFont="1" applyFill="1" applyBorder="1" applyAlignment="1">
      <alignment horizontal="center" vertical="center" wrapText="1"/>
    </xf>
    <xf numFmtId="3" fontId="11" fillId="0" borderId="0" xfId="1446" applyNumberFormat="1" applyFont="1"/>
    <xf numFmtId="0" fontId="65" fillId="0" borderId="0" xfId="0" applyFont="1"/>
    <xf numFmtId="0" fontId="58" fillId="73" borderId="57" xfId="1482" applyFont="1" applyFill="1" applyBorder="1" applyAlignment="1">
      <alignment horizontal="center" vertical="center" wrapText="1"/>
    </xf>
    <xf numFmtId="0" fontId="82" fillId="0" borderId="0" xfId="0" applyFont="1"/>
    <xf numFmtId="3" fontId="82" fillId="0" borderId="0" xfId="0" applyNumberFormat="1" applyFont="1"/>
    <xf numFmtId="3" fontId="82" fillId="0" borderId="62" xfId="0" applyNumberFormat="1" applyFont="1" applyBorder="1" applyAlignment="1">
      <alignment horizontal="center" vertical="center"/>
    </xf>
    <xf numFmtId="0" fontId="84" fillId="0" borderId="63" xfId="1503" applyFont="1" applyFill="1" applyBorder="1" applyAlignment="1">
      <alignment horizontal="center" vertical="center" wrapText="1"/>
    </xf>
    <xf numFmtId="3" fontId="82" fillId="0" borderId="64" xfId="0" applyNumberFormat="1" applyFont="1" applyBorder="1" applyAlignment="1">
      <alignment vertical="center"/>
    </xf>
    <xf numFmtId="3" fontId="82" fillId="0" borderId="41" xfId="0" applyNumberFormat="1" applyFont="1" applyBorder="1" applyAlignment="1">
      <alignment horizontal="center" vertical="center"/>
    </xf>
    <xf numFmtId="0" fontId="84" fillId="0" borderId="65" xfId="1503" applyFont="1" applyFill="1" applyBorder="1" applyAlignment="1">
      <alignment horizontal="center" vertical="center" wrapText="1"/>
    </xf>
    <xf numFmtId="3" fontId="82" fillId="0" borderId="65" xfId="0" applyNumberFormat="1" applyFont="1" applyBorder="1" applyAlignment="1">
      <alignment horizontal="center" vertical="center"/>
    </xf>
    <xf numFmtId="10" fontId="84" fillId="0" borderId="41" xfId="1571" applyNumberFormat="1" applyFont="1" applyBorder="1" applyAlignment="1">
      <alignment horizontal="center" vertical="center"/>
    </xf>
    <xf numFmtId="3" fontId="82" fillId="0" borderId="66" xfId="0" applyNumberFormat="1" applyFont="1" applyBorder="1" applyAlignment="1">
      <alignment vertical="center"/>
    </xf>
    <xf numFmtId="3" fontId="82" fillId="0" borderId="67" xfId="0" applyNumberFormat="1" applyFont="1" applyBorder="1" applyAlignment="1">
      <alignment vertical="center"/>
    </xf>
    <xf numFmtId="0" fontId="85" fillId="0" borderId="0" xfId="0" applyFont="1"/>
    <xf numFmtId="0" fontId="84" fillId="0" borderId="58" xfId="0" applyFont="1" applyFill="1" applyBorder="1" applyAlignment="1">
      <alignment horizontal="left" vertical="center"/>
    </xf>
    <xf numFmtId="3" fontId="82" fillId="0" borderId="41" xfId="0" applyNumberFormat="1" applyFont="1" applyBorder="1" applyAlignment="1">
      <alignment vertical="center"/>
    </xf>
    <xf numFmtId="0" fontId="82" fillId="0" borderId="58" xfId="0" applyFont="1" applyFill="1" applyBorder="1" applyAlignment="1">
      <alignment vertical="center"/>
    </xf>
    <xf numFmtId="0" fontId="82" fillId="0" borderId="0" xfId="0" applyFont="1" applyAlignment="1">
      <alignment vertical="center"/>
    </xf>
    <xf numFmtId="3" fontId="82" fillId="0" borderId="0" xfId="0" applyNumberFormat="1" applyFont="1" applyAlignment="1">
      <alignment vertical="center"/>
    </xf>
    <xf numFmtId="0" fontId="82" fillId="0" borderId="0" xfId="0" applyFont="1" applyBorder="1" applyAlignment="1">
      <alignment vertical="center"/>
    </xf>
    <xf numFmtId="198" fontId="84" fillId="0" borderId="0" xfId="1503" applyNumberFormat="1" applyFont="1" applyBorder="1" applyAlignment="1">
      <alignment horizontal="center" vertical="center"/>
    </xf>
    <xf numFmtId="3" fontId="82" fillId="0" borderId="0" xfId="0" applyNumberFormat="1" applyFont="1" applyBorder="1" applyAlignment="1">
      <alignment vertical="center"/>
    </xf>
    <xf numFmtId="0" fontId="85" fillId="0" borderId="0" xfId="0" applyFont="1" applyAlignment="1">
      <alignment vertical="center"/>
    </xf>
    <xf numFmtId="0" fontId="11" fillId="0" borderId="1" xfId="1503" applyFont="1" applyBorder="1" applyAlignment="1">
      <alignment horizontal="center" vertical="center"/>
    </xf>
    <xf numFmtId="0" fontId="11" fillId="0" borderId="29" xfId="1507" applyFont="1" applyFill="1" applyBorder="1" applyAlignment="1" applyProtection="1">
      <alignment vertical="center" wrapText="1"/>
    </xf>
    <xf numFmtId="0" fontId="58" fillId="0" borderId="29" xfId="0" applyFont="1" applyBorder="1" applyAlignment="1">
      <alignment horizontal="left" vertical="center" wrapText="1"/>
    </xf>
    <xf numFmtId="0" fontId="58" fillId="0" borderId="39" xfId="1482" applyFont="1" applyFill="1" applyBorder="1" applyAlignment="1">
      <alignment horizontal="center" vertical="center"/>
    </xf>
    <xf numFmtId="3" fontId="58" fillId="73" borderId="52" xfId="1" applyNumberFormat="1" applyFont="1" applyFill="1" applyBorder="1" applyAlignment="1">
      <alignment horizontal="right" vertical="center" wrapText="1"/>
    </xf>
    <xf numFmtId="0" fontId="75" fillId="0" borderId="71" xfId="0" applyFont="1" applyBorder="1" applyAlignment="1">
      <alignment horizontal="center" vertical="center"/>
    </xf>
    <xf numFmtId="0" fontId="98" fillId="0" borderId="0" xfId="1447"/>
    <xf numFmtId="0" fontId="98" fillId="0" borderId="0" xfId="1439"/>
    <xf numFmtId="3" fontId="98" fillId="0" borderId="0" xfId="1439" applyNumberFormat="1"/>
    <xf numFmtId="0" fontId="98" fillId="0" borderId="0" xfId="1439" applyAlignment="1">
      <alignment vertical="center"/>
    </xf>
    <xf numFmtId="170" fontId="11" fillId="0" borderId="0" xfId="1482" applyNumberFormat="1" applyFont="1" applyFill="1" applyBorder="1"/>
    <xf numFmtId="0" fontId="84" fillId="0" borderId="29" xfId="1504" applyFont="1" applyBorder="1" applyAlignment="1">
      <alignment vertical="center" wrapText="1"/>
    </xf>
    <xf numFmtId="3" fontId="84" fillId="0" borderId="1" xfId="1504" applyNumberFormat="1" applyFont="1" applyBorder="1" applyAlignment="1">
      <alignment horizontal="right" vertical="center"/>
    </xf>
    <xf numFmtId="10" fontId="84" fillId="0" borderId="1" xfId="1504" applyNumberFormat="1" applyFont="1" applyBorder="1" applyAlignment="1">
      <alignment horizontal="center" vertical="center"/>
    </xf>
    <xf numFmtId="10" fontId="84" fillId="0" borderId="30" xfId="1504" applyNumberFormat="1" applyFont="1" applyBorder="1" applyAlignment="1">
      <alignment horizontal="center" vertical="center"/>
    </xf>
    <xf numFmtId="3" fontId="90" fillId="0" borderId="0" xfId="1482" applyNumberFormat="1" applyFont="1" applyFill="1" applyBorder="1" applyAlignment="1">
      <alignment horizontal="left" vertical="center" indent="2"/>
    </xf>
    <xf numFmtId="0" fontId="75" fillId="0" borderId="0" xfId="0" applyFont="1"/>
    <xf numFmtId="166" fontId="75" fillId="0" borderId="1" xfId="1319" applyFont="1" applyBorder="1" applyAlignment="1">
      <alignment horizontal="center" vertical="center"/>
    </xf>
    <xf numFmtId="166" fontId="75" fillId="0" borderId="30" xfId="1319" applyFont="1" applyBorder="1" applyAlignment="1">
      <alignment horizontal="center" vertical="center"/>
    </xf>
    <xf numFmtId="166" fontId="75" fillId="0" borderId="46" xfId="1319" applyFont="1" applyBorder="1" applyAlignment="1">
      <alignment horizontal="center" vertical="center"/>
    </xf>
    <xf numFmtId="166" fontId="75" fillId="0" borderId="31" xfId="1319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46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lef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0" fontId="58" fillId="0" borderId="41" xfId="0" applyFont="1" applyFill="1" applyBorder="1" applyAlignment="1">
      <alignment horizontal="center" vertical="center" wrapText="1"/>
    </xf>
    <xf numFmtId="3" fontId="75" fillId="0" borderId="0" xfId="0" applyNumberFormat="1" applyFont="1"/>
    <xf numFmtId="3" fontId="11" fillId="0" borderId="1" xfId="1446" applyNumberFormat="1" applyFont="1" applyFill="1" applyBorder="1" applyAlignment="1">
      <alignment vertical="center"/>
    </xf>
    <xf numFmtId="3" fontId="11" fillId="0" borderId="30" xfId="1446" applyNumberFormat="1" applyFont="1" applyFill="1" applyBorder="1" applyAlignment="1">
      <alignment vertical="center"/>
    </xf>
    <xf numFmtId="3" fontId="90" fillId="0" borderId="0" xfId="0" applyNumberFormat="1" applyFont="1"/>
    <xf numFmtId="171" fontId="58" fillId="73" borderId="48" xfId="0" applyNumberFormat="1" applyFont="1" applyFill="1" applyBorder="1" applyAlignment="1">
      <alignment horizontal="center" vertical="center" wrapText="1"/>
    </xf>
    <xf numFmtId="171" fontId="58" fillId="73" borderId="3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171" fontId="58" fillId="73" borderId="48" xfId="0" applyNumberFormat="1" applyFont="1" applyFill="1" applyBorder="1" applyAlignment="1">
      <alignment horizontal="center" vertical="center" wrapText="1"/>
    </xf>
    <xf numFmtId="171" fontId="58" fillId="73" borderId="36" xfId="0" applyNumberFormat="1" applyFont="1" applyFill="1" applyBorder="1" applyAlignment="1">
      <alignment horizontal="center" vertical="center" wrapText="1"/>
    </xf>
    <xf numFmtId="0" fontId="58" fillId="73" borderId="46" xfId="0" applyFont="1" applyFill="1" applyBorder="1" applyAlignment="1">
      <alignment horizontal="center" vertical="center" wrapText="1"/>
    </xf>
    <xf numFmtId="17" fontId="58" fillId="73" borderId="49" xfId="0" applyNumberFormat="1" applyFont="1" applyFill="1" applyBorder="1" applyAlignment="1">
      <alignment horizontal="center" vertical="top" wrapText="1"/>
    </xf>
    <xf numFmtId="17" fontId="58" fillId="73" borderId="37" xfId="0" applyNumberFormat="1" applyFont="1" applyFill="1" applyBorder="1" applyAlignment="1">
      <alignment horizontal="center" vertical="top" wrapText="1"/>
    </xf>
    <xf numFmtId="0" fontId="58" fillId="73" borderId="29" xfId="0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/>
    </xf>
    <xf numFmtId="3" fontId="58" fillId="73" borderId="30" xfId="0" applyNumberFormat="1" applyFont="1" applyFill="1" applyBorder="1" applyAlignment="1">
      <alignment horizontal="right" vertical="center"/>
    </xf>
    <xf numFmtId="0" fontId="58" fillId="73" borderId="34" xfId="0" applyFont="1" applyFill="1" applyBorder="1" applyAlignment="1">
      <alignment vertical="center" wrapText="1"/>
    </xf>
    <xf numFmtId="3" fontId="58" fillId="73" borderId="46" xfId="0" applyNumberFormat="1" applyFont="1" applyFill="1" applyBorder="1" applyAlignment="1">
      <alignment horizontal="right" vertical="center"/>
    </xf>
    <xf numFmtId="3" fontId="58" fillId="73" borderId="31" xfId="0" applyNumberFormat="1" applyFont="1" applyFill="1" applyBorder="1" applyAlignment="1">
      <alignment horizontal="right" vertical="center"/>
    </xf>
    <xf numFmtId="14" fontId="75" fillId="0" borderId="0" xfId="0" applyNumberFormat="1" applyFont="1"/>
    <xf numFmtId="3" fontId="75" fillId="0" borderId="1" xfId="0" applyNumberFormat="1" applyFont="1" applyBorder="1" applyAlignment="1">
      <alignment vertical="center"/>
    </xf>
    <xf numFmtId="171" fontId="58" fillId="73" borderId="48" xfId="1" applyNumberFormat="1" applyFont="1" applyFill="1" applyBorder="1" applyAlignment="1">
      <alignment horizontal="center" vertical="center" wrapText="1"/>
    </xf>
    <xf numFmtId="0" fontId="58" fillId="73" borderId="49" xfId="1" applyFont="1" applyFill="1" applyBorder="1" applyAlignment="1">
      <alignment horizontal="center" vertical="center" wrapText="1"/>
    </xf>
    <xf numFmtId="0" fontId="58" fillId="73" borderId="29" xfId="1" applyFont="1" applyFill="1" applyBorder="1" applyAlignment="1">
      <alignment horizontal="justify" vertical="center" wrapText="1"/>
    </xf>
    <xf numFmtId="3" fontId="58" fillId="73" borderId="1" xfId="1" applyNumberFormat="1" applyFont="1" applyFill="1" applyBorder="1" applyAlignment="1">
      <alignment horizontal="right" vertical="center" wrapText="1"/>
    </xf>
    <xf numFmtId="0" fontId="58" fillId="73" borderId="34" xfId="1" applyFont="1" applyFill="1" applyBorder="1" applyAlignment="1">
      <alignment horizontal="justify" vertical="center" wrapText="1"/>
    </xf>
    <xf numFmtId="3" fontId="58" fillId="73" borderId="46" xfId="1" applyNumberFormat="1" applyFont="1" applyFill="1" applyBorder="1" applyAlignment="1">
      <alignment horizontal="right" vertical="center" wrapText="1"/>
    </xf>
    <xf numFmtId="0" fontId="58" fillId="73" borderId="34" xfId="1508" applyFont="1" applyFill="1" applyBorder="1" applyAlignment="1">
      <alignment horizontal="left" vertical="center" wrapText="1"/>
    </xf>
    <xf numFmtId="3" fontId="58" fillId="73" borderId="46" xfId="1508" applyNumberFormat="1" applyFont="1" applyFill="1" applyBorder="1" applyAlignment="1">
      <alignment horizontal="right" vertical="center" wrapText="1"/>
    </xf>
    <xf numFmtId="3" fontId="58" fillId="73" borderId="31" xfId="1508" applyNumberFormat="1" applyFont="1" applyFill="1" applyBorder="1" applyAlignment="1">
      <alignment horizontal="right" vertical="center" wrapText="1"/>
    </xf>
    <xf numFmtId="171" fontId="58" fillId="73" borderId="48" xfId="1482" applyNumberFormat="1" applyFont="1" applyFill="1" applyBorder="1" applyAlignment="1">
      <alignment horizontal="center" vertical="center"/>
    </xf>
    <xf numFmtId="171" fontId="58" fillId="73" borderId="36" xfId="1482" applyNumberFormat="1" applyFont="1" applyFill="1" applyBorder="1" applyAlignment="1">
      <alignment horizontal="center" vertical="center"/>
    </xf>
    <xf numFmtId="172" fontId="58" fillId="73" borderId="49" xfId="1482" applyNumberFormat="1" applyFont="1" applyFill="1" applyBorder="1" applyAlignment="1">
      <alignment horizontal="center" vertical="top"/>
    </xf>
    <xf numFmtId="172" fontId="58" fillId="73" borderId="37" xfId="1482" applyNumberFormat="1" applyFont="1" applyFill="1" applyBorder="1" applyAlignment="1">
      <alignment horizontal="center" vertical="top"/>
    </xf>
    <xf numFmtId="3" fontId="58" fillId="73" borderId="1" xfId="1482" applyNumberFormat="1" applyFont="1" applyFill="1" applyBorder="1" applyAlignment="1">
      <alignment vertical="center"/>
    </xf>
    <xf numFmtId="3" fontId="58" fillId="73" borderId="30" xfId="1482" applyNumberFormat="1" applyFont="1" applyFill="1" applyBorder="1" applyAlignment="1">
      <alignment vertical="center"/>
    </xf>
    <xf numFmtId="3" fontId="58" fillId="73" borderId="1" xfId="1482" applyNumberFormat="1" applyFont="1" applyFill="1" applyBorder="1" applyAlignment="1">
      <alignment horizontal="right" vertical="center"/>
    </xf>
    <xf numFmtId="3" fontId="58" fillId="73" borderId="30" xfId="1482" applyNumberFormat="1" applyFont="1" applyFill="1" applyBorder="1" applyAlignment="1">
      <alignment horizontal="right" vertical="center"/>
    </xf>
    <xf numFmtId="0" fontId="58" fillId="73" borderId="46" xfId="1482" applyFont="1" applyFill="1" applyBorder="1" applyAlignment="1">
      <alignment horizontal="center" vertical="center"/>
    </xf>
    <xf numFmtId="3" fontId="58" fillId="73" borderId="46" xfId="1482" applyNumberFormat="1" applyFont="1" applyFill="1" applyBorder="1" applyAlignment="1">
      <alignment vertical="center"/>
    </xf>
    <xf numFmtId="3" fontId="58" fillId="73" borderId="31" xfId="1482" applyNumberFormat="1" applyFont="1" applyFill="1" applyBorder="1" applyAlignment="1">
      <alignment vertical="center"/>
    </xf>
    <xf numFmtId="168" fontId="58" fillId="73" borderId="48" xfId="0" applyNumberFormat="1" applyFont="1" applyFill="1" applyBorder="1" applyAlignment="1">
      <alignment horizontal="center" vertical="center" wrapText="1"/>
    </xf>
    <xf numFmtId="168" fontId="58" fillId="73" borderId="36" xfId="0" applyNumberFormat="1" applyFont="1" applyFill="1" applyBorder="1" applyAlignment="1">
      <alignment horizontal="center" vertical="center" wrapText="1"/>
    </xf>
    <xf numFmtId="176" fontId="58" fillId="73" borderId="49" xfId="0" applyNumberFormat="1" applyFont="1" applyFill="1" applyBorder="1" applyAlignment="1">
      <alignment horizontal="center" vertical="top" wrapText="1"/>
    </xf>
    <xf numFmtId="176" fontId="58" fillId="73" borderId="37" xfId="0" applyNumberFormat="1" applyFont="1" applyFill="1" applyBorder="1" applyAlignment="1">
      <alignment horizontal="center" vertical="top" wrapText="1"/>
    </xf>
    <xf numFmtId="171" fontId="58" fillId="73" borderId="48" xfId="1446" applyNumberFormat="1" applyFont="1" applyFill="1" applyBorder="1" applyAlignment="1">
      <alignment horizontal="center" vertical="center" wrapText="1"/>
    </xf>
    <xf numFmtId="171" fontId="58" fillId="73" borderId="36" xfId="1446" applyNumberFormat="1" applyFont="1" applyFill="1" applyBorder="1" applyAlignment="1">
      <alignment horizontal="center" vertical="center" wrapText="1"/>
    </xf>
    <xf numFmtId="0" fontId="58" fillId="73" borderId="49" xfId="1446" applyFont="1" applyFill="1" applyBorder="1" applyAlignment="1">
      <alignment horizontal="center" vertical="top" wrapText="1"/>
    </xf>
    <xf numFmtId="0" fontId="58" fillId="73" borderId="37" xfId="1446" applyFont="1" applyFill="1" applyBorder="1" applyAlignment="1">
      <alignment horizontal="center" vertical="top" wrapText="1"/>
    </xf>
    <xf numFmtId="0" fontId="58" fillId="73" borderId="34" xfId="1446" applyFont="1" applyFill="1" applyBorder="1" applyAlignment="1">
      <alignment horizontal="justify" vertical="center" wrapText="1"/>
    </xf>
    <xf numFmtId="3" fontId="58" fillId="73" borderId="46" xfId="1446" applyNumberFormat="1" applyFont="1" applyFill="1" applyBorder="1" applyAlignment="1">
      <alignment horizontal="right" vertical="center" wrapText="1"/>
    </xf>
    <xf numFmtId="3" fontId="58" fillId="73" borderId="31" xfId="1446" applyNumberFormat="1" applyFont="1" applyFill="1" applyBorder="1" applyAlignment="1">
      <alignment horizontal="right" vertical="center" wrapText="1"/>
    </xf>
    <xf numFmtId="0" fontId="79" fillId="73" borderId="34" xfId="0" applyFont="1" applyFill="1" applyBorder="1" applyAlignment="1">
      <alignment horizontal="left" vertical="center"/>
    </xf>
    <xf numFmtId="0" fontId="79" fillId="73" borderId="46" xfId="0" applyFont="1" applyFill="1" applyBorder="1" applyAlignment="1">
      <alignment vertical="center"/>
    </xf>
    <xf numFmtId="3" fontId="79" fillId="73" borderId="46" xfId="0" applyNumberFormat="1" applyFont="1" applyFill="1" applyBorder="1" applyAlignment="1">
      <alignment vertical="center"/>
    </xf>
    <xf numFmtId="3" fontId="79" fillId="73" borderId="31" xfId="0" applyNumberFormat="1" applyFont="1" applyFill="1" applyBorder="1" applyAlignment="1">
      <alignment vertical="center"/>
    </xf>
    <xf numFmtId="14" fontId="58" fillId="73" borderId="37" xfId="1446" applyNumberFormat="1" applyFont="1" applyFill="1" applyBorder="1" applyAlignment="1">
      <alignment horizontal="center" vertical="center" wrapText="1"/>
    </xf>
    <xf numFmtId="0" fontId="58" fillId="73" borderId="42" xfId="0" applyFont="1" applyFill="1" applyBorder="1" applyAlignment="1">
      <alignment vertical="center" wrapText="1"/>
    </xf>
    <xf numFmtId="0" fontId="58" fillId="73" borderId="43" xfId="0" applyFont="1" applyFill="1" applyBorder="1" applyAlignment="1">
      <alignment vertical="center" wrapText="1"/>
    </xf>
    <xf numFmtId="0" fontId="58" fillId="73" borderId="34" xfId="0" applyFont="1" applyFill="1" applyBorder="1" applyAlignment="1">
      <alignment horizontal="justify" vertical="center" wrapText="1"/>
    </xf>
    <xf numFmtId="3" fontId="58" fillId="73" borderId="46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168" fontId="58" fillId="73" borderId="48" xfId="1508" applyNumberFormat="1" applyFont="1" applyFill="1" applyBorder="1" applyAlignment="1">
      <alignment horizontal="center" vertical="center"/>
    </xf>
    <xf numFmtId="168" fontId="58" fillId="73" borderId="36" xfId="1508" applyNumberFormat="1" applyFont="1" applyFill="1" applyBorder="1" applyAlignment="1">
      <alignment horizontal="center" vertical="center"/>
    </xf>
    <xf numFmtId="0" fontId="58" fillId="73" borderId="49" xfId="1508" applyFont="1" applyFill="1" applyBorder="1" applyAlignment="1">
      <alignment horizontal="center" vertical="center"/>
    </xf>
    <xf numFmtId="0" fontId="58" fillId="73" borderId="37" xfId="1508" applyFont="1" applyFill="1" applyBorder="1" applyAlignment="1">
      <alignment horizontal="center" vertical="center"/>
    </xf>
    <xf numFmtId="0" fontId="58" fillId="73" borderId="29" xfId="1508" applyFont="1" applyFill="1" applyBorder="1" applyAlignment="1">
      <alignment horizontal="left" vertical="center" wrapText="1"/>
    </xf>
    <xf numFmtId="3" fontId="58" fillId="73" borderId="1" xfId="1508" applyNumberFormat="1" applyFont="1" applyFill="1" applyBorder="1" applyAlignment="1">
      <alignment horizontal="right" vertical="center" wrapText="1"/>
    </xf>
    <xf numFmtId="0" fontId="58" fillId="73" borderId="32" xfId="1508" applyFont="1" applyFill="1" applyBorder="1" applyAlignment="1">
      <alignment horizontal="left" vertical="center" wrapText="1"/>
    </xf>
    <xf numFmtId="3" fontId="58" fillId="73" borderId="47" xfId="1508" applyNumberFormat="1" applyFont="1" applyFill="1" applyBorder="1" applyAlignment="1">
      <alignment horizontal="center" vertical="center" wrapText="1"/>
    </xf>
    <xf numFmtId="3" fontId="58" fillId="73" borderId="33" xfId="1508" applyNumberFormat="1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top" wrapText="1"/>
    </xf>
    <xf numFmtId="0" fontId="58" fillId="73" borderId="37" xfId="0" applyFont="1" applyFill="1" applyBorder="1" applyAlignment="1">
      <alignment horizontal="center" vertical="top" wrapText="1"/>
    </xf>
    <xf numFmtId="0" fontId="58" fillId="73" borderId="47" xfId="0" applyFont="1" applyFill="1" applyBorder="1" applyAlignment="1">
      <alignment vertical="center"/>
    </xf>
    <xf numFmtId="171" fontId="58" fillId="73" borderId="47" xfId="1" applyNumberFormat="1" applyFont="1" applyFill="1" applyBorder="1" applyAlignment="1">
      <alignment horizontal="center" vertical="center" wrapText="1"/>
    </xf>
    <xf numFmtId="171" fontId="58" fillId="73" borderId="33" xfId="1" applyNumberFormat="1" applyFont="1" applyFill="1" applyBorder="1" applyAlignment="1">
      <alignment horizontal="center" vertical="center" wrapText="1"/>
    </xf>
    <xf numFmtId="0" fontId="58" fillId="73" borderId="42" xfId="1446" applyFont="1" applyFill="1" applyBorder="1" applyAlignment="1">
      <alignment horizontal="left" vertical="top" wrapText="1"/>
    </xf>
    <xf numFmtId="0" fontId="58" fillId="73" borderId="48" xfId="1446" applyFont="1" applyFill="1" applyBorder="1" applyAlignment="1">
      <alignment horizontal="center" vertical="center" wrapText="1"/>
    </xf>
    <xf numFmtId="0" fontId="58" fillId="73" borderId="43" xfId="1446" applyFont="1" applyFill="1" applyBorder="1" applyAlignment="1">
      <alignment horizontal="center" vertical="top" wrapText="1"/>
    </xf>
    <xf numFmtId="49" fontId="11" fillId="73" borderId="46" xfId="1446" applyNumberFormat="1" applyFont="1" applyFill="1" applyBorder="1" applyAlignment="1">
      <alignment horizontal="center" vertical="center" wrapText="1"/>
    </xf>
    <xf numFmtId="3" fontId="58" fillId="73" borderId="46" xfId="1446" applyNumberFormat="1" applyFont="1" applyFill="1" applyBorder="1" applyAlignment="1">
      <alignment horizontal="right" vertical="center"/>
    </xf>
    <xf numFmtId="3" fontId="58" fillId="73" borderId="1" xfId="1446" applyNumberFormat="1" applyFont="1" applyFill="1" applyBorder="1" applyAlignment="1">
      <alignment horizontal="right" vertical="center"/>
    </xf>
    <xf numFmtId="3" fontId="58" fillId="73" borderId="30" xfId="1446" applyNumberFormat="1" applyFont="1" applyFill="1" applyBorder="1" applyAlignment="1">
      <alignment horizontal="right" vertical="center"/>
    </xf>
    <xf numFmtId="0" fontId="79" fillId="73" borderId="32" xfId="0" applyFont="1" applyFill="1" applyBorder="1" applyAlignment="1">
      <alignment vertical="center" wrapText="1"/>
    </xf>
    <xf numFmtId="0" fontId="79" fillId="73" borderId="33" xfId="0" applyFont="1" applyFill="1" applyBorder="1" applyAlignment="1">
      <alignment vertical="center" wrapText="1"/>
    </xf>
    <xf numFmtId="0" fontId="58" fillId="73" borderId="32" xfId="1481" applyFont="1" applyFill="1" applyBorder="1" applyAlignment="1">
      <alignment horizontal="left" vertical="center" wrapText="1"/>
    </xf>
    <xf numFmtId="0" fontId="58" fillId="73" borderId="47" xfId="1481" applyFont="1" applyFill="1" applyBorder="1" applyAlignment="1">
      <alignment horizontal="left" vertical="center" wrapText="1"/>
    </xf>
    <xf numFmtId="0" fontId="58" fillId="73" borderId="47" xfId="1481" applyFont="1" applyFill="1" applyBorder="1" applyAlignment="1">
      <alignment horizontal="center" vertical="center" wrapText="1"/>
    </xf>
    <xf numFmtId="0" fontId="58" fillId="73" borderId="33" xfId="1481" applyFont="1" applyFill="1" applyBorder="1" applyAlignment="1">
      <alignment horizontal="center" vertical="center" wrapText="1"/>
    </xf>
    <xf numFmtId="0" fontId="58" fillId="73" borderId="32" xfId="0" applyFont="1" applyFill="1" applyBorder="1" applyAlignment="1">
      <alignment horizontal="left" vertical="center" indent="1"/>
    </xf>
    <xf numFmtId="176" fontId="58" fillId="73" borderId="47" xfId="0" applyNumberFormat="1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left"/>
    </xf>
    <xf numFmtId="0" fontId="58" fillId="0" borderId="75" xfId="0" applyFont="1" applyBorder="1" applyAlignment="1"/>
    <xf numFmtId="171" fontId="58" fillId="0" borderId="75" xfId="1503" applyNumberFormat="1" applyFont="1" applyFill="1" applyBorder="1" applyAlignment="1">
      <alignment horizontal="center" wrapText="1"/>
    </xf>
    <xf numFmtId="0" fontId="10" fillId="0" borderId="0" xfId="1448" applyFont="1"/>
    <xf numFmtId="0" fontId="58" fillId="73" borderId="29" xfId="1505" applyFont="1" applyFill="1" applyBorder="1" applyAlignment="1">
      <alignment vertical="center"/>
    </xf>
    <xf numFmtId="3" fontId="58" fillId="73" borderId="1" xfId="1505" applyNumberFormat="1" applyFont="1" applyFill="1" applyBorder="1" applyAlignment="1">
      <alignment vertical="center"/>
    </xf>
    <xf numFmtId="3" fontId="58" fillId="73" borderId="30" xfId="1505" applyNumberFormat="1" applyFont="1" applyFill="1" applyBorder="1" applyAlignment="1">
      <alignment vertical="center"/>
    </xf>
    <xf numFmtId="0" fontId="58" fillId="73" borderId="42" xfId="0" applyFont="1" applyFill="1" applyBorder="1" applyAlignment="1">
      <alignment vertical="center"/>
    </xf>
    <xf numFmtId="171" fontId="58" fillId="73" borderId="48" xfId="1503" applyNumberFormat="1" applyFont="1" applyFill="1" applyBorder="1" applyAlignment="1">
      <alignment horizontal="center" vertical="center" wrapText="1"/>
    </xf>
    <xf numFmtId="171" fontId="58" fillId="73" borderId="36" xfId="1503" applyNumberFormat="1" applyFont="1" applyFill="1" applyBorder="1" applyAlignment="1">
      <alignment horizontal="center" vertical="center" wrapText="1"/>
    </xf>
    <xf numFmtId="0" fontId="58" fillId="73" borderId="43" xfId="0" applyFont="1" applyFill="1" applyBorder="1" applyAlignment="1">
      <alignment horizontal="center" vertical="center"/>
    </xf>
    <xf numFmtId="0" fontId="58" fillId="73" borderId="49" xfId="0" applyFont="1" applyFill="1" applyBorder="1" applyAlignment="1">
      <alignment horizontal="center" vertical="top"/>
    </xf>
    <xf numFmtId="0" fontId="58" fillId="73" borderId="37" xfId="0" applyFont="1" applyFill="1" applyBorder="1" applyAlignment="1">
      <alignment horizontal="center" vertical="top"/>
    </xf>
    <xf numFmtId="0" fontId="58" fillId="73" borderId="34" xfId="0" applyFont="1" applyFill="1" applyBorder="1" applyAlignment="1">
      <alignment vertical="center"/>
    </xf>
    <xf numFmtId="3" fontId="58" fillId="73" borderId="46" xfId="0" applyNumberFormat="1" applyFont="1" applyFill="1" applyBorder="1" applyAlignment="1">
      <alignment vertical="center"/>
    </xf>
    <xf numFmtId="3" fontId="58" fillId="73" borderId="31" xfId="0" applyNumberFormat="1" applyFont="1" applyFill="1" applyBorder="1" applyAlignment="1">
      <alignment vertical="center"/>
    </xf>
    <xf numFmtId="0" fontId="58" fillId="73" borderId="34" xfId="1482" applyFont="1" applyFill="1" applyBorder="1" applyAlignment="1">
      <alignment vertical="center" wrapText="1"/>
    </xf>
    <xf numFmtId="3" fontId="58" fillId="73" borderId="31" xfId="1482" applyNumberFormat="1" applyFont="1" applyFill="1" applyBorder="1" applyAlignment="1">
      <alignment horizontal="right" vertical="center"/>
    </xf>
    <xf numFmtId="3" fontId="58" fillId="73" borderId="34" xfId="0" applyNumberFormat="1" applyFont="1" applyFill="1" applyBorder="1" applyAlignment="1">
      <alignment horizontal="left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37" xfId="0" applyFont="1" applyFill="1" applyBorder="1" applyAlignment="1">
      <alignment horizontal="center" vertical="center" wrapText="1"/>
    </xf>
    <xf numFmtId="0" fontId="58" fillId="73" borderId="42" xfId="1508" applyFont="1" applyFill="1" applyBorder="1" applyAlignment="1">
      <alignment vertical="center" wrapText="1"/>
    </xf>
    <xf numFmtId="0" fontId="58" fillId="73" borderId="48" xfId="1508" applyFont="1" applyFill="1" applyBorder="1" applyAlignment="1">
      <alignment horizontal="center" vertical="center" wrapText="1"/>
    </xf>
    <xf numFmtId="0" fontId="58" fillId="73" borderId="43" xfId="1508" applyFont="1" applyFill="1" applyBorder="1" applyAlignment="1">
      <alignment vertical="center" wrapText="1"/>
    </xf>
    <xf numFmtId="0" fontId="58" fillId="73" borderId="49" xfId="1508" applyFont="1" applyFill="1" applyBorder="1" applyAlignment="1">
      <alignment vertical="center" wrapText="1"/>
    </xf>
    <xf numFmtId="0" fontId="58" fillId="73" borderId="49" xfId="1" applyFont="1" applyFill="1" applyBorder="1" applyAlignment="1">
      <alignment horizontal="center" vertical="top" wrapText="1"/>
    </xf>
    <xf numFmtId="0" fontId="58" fillId="73" borderId="46" xfId="1508" applyFont="1" applyFill="1" applyBorder="1" applyAlignment="1">
      <alignment horizontal="center" vertical="center" wrapText="1"/>
    </xf>
    <xf numFmtId="0" fontId="58" fillId="73" borderId="1" xfId="1508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0" fontId="58" fillId="73" borderId="29" xfId="0" applyFont="1" applyFill="1" applyBorder="1" applyAlignment="1">
      <alignment vertical="center"/>
    </xf>
    <xf numFmtId="3" fontId="58" fillId="73" borderId="1" xfId="0" applyNumberFormat="1" applyFont="1" applyFill="1" applyBorder="1" applyAlignment="1">
      <alignment vertical="center"/>
    </xf>
    <xf numFmtId="3" fontId="58" fillId="73" borderId="30" xfId="0" applyNumberFormat="1" applyFont="1" applyFill="1" applyBorder="1" applyAlignment="1">
      <alignment vertical="center"/>
    </xf>
    <xf numFmtId="0" fontId="58" fillId="73" borderId="32" xfId="1503" applyFont="1" applyFill="1" applyBorder="1" applyAlignment="1">
      <alignment horizontal="left" vertical="center" wrapText="1"/>
    </xf>
    <xf numFmtId="17" fontId="58" fillId="73" borderId="47" xfId="1503" applyNumberFormat="1" applyFont="1" applyFill="1" applyBorder="1" applyAlignment="1">
      <alignment horizontal="center" vertical="center" wrapText="1"/>
    </xf>
    <xf numFmtId="17" fontId="58" fillId="73" borderId="33" xfId="1503" applyNumberFormat="1" applyFont="1" applyFill="1" applyBorder="1" applyAlignment="1">
      <alignment horizontal="center" vertical="center" wrapText="1"/>
    </xf>
    <xf numFmtId="0" fontId="58" fillId="73" borderId="34" xfId="1503" applyFont="1" applyFill="1" applyBorder="1" applyAlignment="1">
      <alignment vertical="center" wrapText="1"/>
    </xf>
    <xf numFmtId="3" fontId="58" fillId="73" borderId="46" xfId="1503" applyNumberFormat="1" applyFont="1" applyFill="1" applyBorder="1" applyAlignment="1">
      <alignment horizontal="center" vertical="center"/>
    </xf>
    <xf numFmtId="10" fontId="58" fillId="73" borderId="31" xfId="1586" applyNumberFormat="1" applyFont="1" applyFill="1" applyBorder="1" applyAlignment="1">
      <alignment horizontal="center" vertical="center"/>
    </xf>
    <xf numFmtId="0" fontId="83" fillId="73" borderId="34" xfId="0" applyFont="1" applyFill="1" applyBorder="1" applyAlignment="1">
      <alignment vertical="center"/>
    </xf>
    <xf numFmtId="3" fontId="83" fillId="73" borderId="46" xfId="0" applyNumberFormat="1" applyFont="1" applyFill="1" applyBorder="1" applyAlignment="1">
      <alignment vertical="center"/>
    </xf>
    <xf numFmtId="0" fontId="83" fillId="73" borderId="46" xfId="0" applyFont="1" applyFill="1" applyBorder="1" applyAlignment="1">
      <alignment vertical="center"/>
    </xf>
    <xf numFmtId="0" fontId="83" fillId="73" borderId="46" xfId="0" applyFont="1" applyFill="1" applyBorder="1" applyAlignment="1">
      <alignment horizontal="center" vertical="center"/>
    </xf>
    <xf numFmtId="0" fontId="83" fillId="73" borderId="31" xfId="0" applyFont="1" applyFill="1" applyBorder="1" applyAlignment="1">
      <alignment horizontal="center" vertical="center"/>
    </xf>
    <xf numFmtId="17" fontId="58" fillId="73" borderId="49" xfId="0" applyNumberFormat="1" applyFont="1" applyFill="1" applyBorder="1" applyAlignment="1">
      <alignment horizontal="center" vertical="center" wrapText="1"/>
    </xf>
    <xf numFmtId="17" fontId="58" fillId="73" borderId="37" xfId="0" applyNumberFormat="1" applyFont="1" applyFill="1" applyBorder="1" applyAlignment="1">
      <alignment horizontal="center" vertical="center" wrapText="1"/>
    </xf>
    <xf numFmtId="17" fontId="58" fillId="73" borderId="33" xfId="0" applyNumberFormat="1" applyFont="1" applyFill="1" applyBorder="1" applyAlignment="1">
      <alignment horizontal="center" vertical="center"/>
    </xf>
    <xf numFmtId="0" fontId="0" fillId="0" borderId="0" xfId="0" applyFill="1"/>
    <xf numFmtId="3" fontId="11" fillId="69" borderId="1" xfId="1508" applyNumberFormat="1" applyFont="1" applyFill="1" applyBorder="1" applyAlignment="1">
      <alignment horizontal="center" vertical="center" wrapText="1"/>
    </xf>
    <xf numFmtId="3" fontId="11" fillId="69" borderId="50" xfId="1508" applyNumberFormat="1" applyFont="1" applyFill="1" applyBorder="1" applyAlignment="1">
      <alignment horizontal="center" vertical="center" wrapText="1"/>
    </xf>
    <xf numFmtId="0" fontId="0" fillId="69" borderId="0" xfId="0" applyFill="1" applyBorder="1"/>
    <xf numFmtId="0" fontId="58" fillId="73" borderId="32" xfId="0" applyFont="1" applyFill="1" applyBorder="1" applyAlignment="1">
      <alignment horizontal="left" vertical="center" wrapText="1"/>
    </xf>
    <xf numFmtId="17" fontId="58" fillId="73" borderId="49" xfId="1503" applyNumberFormat="1" applyFont="1" applyFill="1" applyBorder="1" applyAlignment="1">
      <alignment horizontal="center" vertical="center"/>
    </xf>
    <xf numFmtId="17" fontId="58" fillId="73" borderId="37" xfId="1503" applyNumberFormat="1" applyFont="1" applyFill="1" applyBorder="1" applyAlignment="1">
      <alignment horizontal="center" vertical="center"/>
    </xf>
    <xf numFmtId="3" fontId="58" fillId="73" borderId="46" xfId="1503" applyNumberFormat="1" applyFont="1" applyFill="1" applyBorder="1" applyAlignment="1">
      <alignment horizontal="right" vertical="center"/>
    </xf>
    <xf numFmtId="3" fontId="58" fillId="73" borderId="31" xfId="1503" applyNumberFormat="1" applyFont="1" applyFill="1" applyBorder="1" applyAlignment="1">
      <alignment horizontal="right" vertical="center"/>
    </xf>
    <xf numFmtId="183" fontId="58" fillId="73" borderId="48" xfId="1503" applyNumberFormat="1" applyFont="1" applyFill="1" applyBorder="1" applyAlignment="1">
      <alignment horizontal="center" vertical="center" wrapText="1"/>
    </xf>
    <xf numFmtId="183" fontId="58" fillId="73" borderId="36" xfId="1503" applyNumberFormat="1" applyFont="1" applyFill="1" applyBorder="1" applyAlignment="1">
      <alignment horizontal="center" vertical="center" wrapText="1"/>
    </xf>
    <xf numFmtId="0" fontId="58" fillId="73" borderId="49" xfId="1503" applyFont="1" applyFill="1" applyBorder="1" applyAlignment="1">
      <alignment horizontal="center" vertical="center" wrapText="1"/>
    </xf>
    <xf numFmtId="0" fontId="58" fillId="73" borderId="37" xfId="1503" applyFont="1" applyFill="1" applyBorder="1" applyAlignment="1">
      <alignment horizontal="center" vertical="center" wrapText="1"/>
    </xf>
    <xf numFmtId="0" fontId="58" fillId="73" borderId="76" xfId="1503" applyFont="1" applyFill="1" applyBorder="1" applyAlignment="1">
      <alignment vertical="center" wrapText="1"/>
    </xf>
    <xf numFmtId="0" fontId="58" fillId="73" borderId="46" xfId="1503" applyFont="1" applyFill="1" applyBorder="1" applyAlignment="1">
      <alignment vertical="center" wrapText="1"/>
    </xf>
    <xf numFmtId="0" fontId="58" fillId="73" borderId="29" xfId="1503" applyFont="1" applyFill="1" applyBorder="1" applyAlignment="1">
      <alignment vertical="center" wrapText="1"/>
    </xf>
    <xf numFmtId="3" fontId="58" fillId="73" borderId="1" xfId="1503" applyNumberFormat="1" applyFont="1" applyFill="1" applyBorder="1" applyAlignment="1">
      <alignment horizontal="center" vertical="center"/>
    </xf>
    <xf numFmtId="3" fontId="58" fillId="73" borderId="1" xfId="1503" applyNumberFormat="1" applyFont="1" applyFill="1" applyBorder="1" applyAlignment="1">
      <alignment horizontal="right" vertical="center"/>
    </xf>
    <xf numFmtId="3" fontId="58" fillId="73" borderId="30" xfId="1503" applyNumberFormat="1" applyFont="1" applyFill="1" applyBorder="1" applyAlignment="1">
      <alignment horizontal="right" vertical="center"/>
    </xf>
    <xf numFmtId="3" fontId="11" fillId="73" borderId="1" xfId="1503" applyNumberFormat="1" applyFont="1" applyFill="1" applyBorder="1" applyAlignment="1">
      <alignment horizontal="center" vertical="center"/>
    </xf>
    <xf numFmtId="0" fontId="58" fillId="73" borderId="1" xfId="1503" applyFont="1" applyFill="1" applyBorder="1" applyAlignment="1">
      <alignment horizontal="center" vertical="center"/>
    </xf>
    <xf numFmtId="0" fontId="11" fillId="73" borderId="42" xfId="0" applyFont="1" applyFill="1" applyBorder="1" applyAlignment="1">
      <alignment wrapText="1"/>
    </xf>
    <xf numFmtId="0" fontId="11" fillId="73" borderId="43" xfId="0" applyFont="1" applyFill="1" applyBorder="1" applyAlignment="1">
      <alignment wrapText="1"/>
    </xf>
    <xf numFmtId="0" fontId="58" fillId="73" borderId="34" xfId="0" applyFont="1" applyFill="1" applyBorder="1" applyAlignment="1">
      <alignment horizontal="left" vertical="center" wrapText="1"/>
    </xf>
    <xf numFmtId="3" fontId="58" fillId="73" borderId="46" xfId="0" applyNumberFormat="1" applyFont="1" applyFill="1" applyBorder="1" applyAlignment="1">
      <alignment vertical="center" wrapText="1"/>
    </xf>
    <xf numFmtId="3" fontId="58" fillId="73" borderId="31" xfId="0" applyNumberFormat="1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 wrapText="1"/>
    </xf>
    <xf numFmtId="14" fontId="58" fillId="73" borderId="49" xfId="0" applyNumberFormat="1" applyFont="1" applyFill="1" applyBorder="1" applyAlignment="1">
      <alignment horizontal="center" vertical="top" wrapText="1"/>
    </xf>
    <xf numFmtId="14" fontId="58" fillId="73" borderId="37" xfId="0" applyNumberFormat="1" applyFont="1" applyFill="1" applyBorder="1" applyAlignment="1">
      <alignment horizontal="center" vertical="top" wrapText="1"/>
    </xf>
    <xf numFmtId="0" fontId="58" fillId="69" borderId="0" xfId="0" applyFont="1" applyFill="1" applyBorder="1" applyAlignment="1">
      <alignment horizontal="left" vertical="center" wrapText="1"/>
    </xf>
    <xf numFmtId="3" fontId="58" fillId="69" borderId="0" xfId="0" applyNumberFormat="1" applyFont="1" applyFill="1" applyBorder="1" applyAlignment="1">
      <alignment vertical="center" wrapText="1"/>
    </xf>
    <xf numFmtId="172" fontId="58" fillId="73" borderId="36" xfId="0" applyNumberFormat="1" applyFont="1" applyFill="1" applyBorder="1" applyAlignment="1">
      <alignment horizontal="center" vertical="center" wrapText="1"/>
    </xf>
    <xf numFmtId="0" fontId="58" fillId="73" borderId="33" xfId="0" applyFont="1" applyFill="1" applyBorder="1" applyAlignment="1">
      <alignment horizontal="center" vertical="center"/>
    </xf>
    <xf numFmtId="14" fontId="58" fillId="73" borderId="50" xfId="0" applyNumberFormat="1" applyFont="1" applyFill="1" applyBorder="1" applyAlignment="1">
      <alignment horizontal="center" vertical="center" wrapText="1"/>
    </xf>
    <xf numFmtId="14" fontId="58" fillId="73" borderId="49" xfId="0" applyNumberFormat="1" applyFont="1" applyFill="1" applyBorder="1" applyAlignment="1">
      <alignment horizontal="center" vertical="center" wrapText="1"/>
    </xf>
    <xf numFmtId="14" fontId="58" fillId="73" borderId="37" xfId="0" applyNumberFormat="1" applyFont="1" applyFill="1" applyBorder="1" applyAlignment="1">
      <alignment horizontal="center" vertical="center" wrapText="1"/>
    </xf>
    <xf numFmtId="0" fontId="58" fillId="73" borderId="29" xfId="0" applyFont="1" applyFill="1" applyBorder="1" applyAlignment="1">
      <alignment horizontal="justify" vertical="center" wrapText="1"/>
    </xf>
    <xf numFmtId="3" fontId="58" fillId="73" borderId="30" xfId="0" applyNumberFormat="1" applyFont="1" applyFill="1" applyBorder="1" applyAlignment="1">
      <alignment horizontal="right" vertical="center" wrapText="1"/>
    </xf>
    <xf numFmtId="171" fontId="58" fillId="73" borderId="47" xfId="0" applyNumberFormat="1" applyFont="1" applyFill="1" applyBorder="1" applyAlignment="1">
      <alignment horizontal="center" vertical="center" wrapText="1"/>
    </xf>
    <xf numFmtId="171" fontId="58" fillId="73" borderId="33" xfId="0" applyNumberFormat="1" applyFont="1" applyFill="1" applyBorder="1" applyAlignment="1">
      <alignment horizontal="center" vertical="center" wrapText="1"/>
    </xf>
    <xf numFmtId="0" fontId="79" fillId="73" borderId="49" xfId="0" applyFont="1" applyFill="1" applyBorder="1" applyAlignment="1">
      <alignment horizontal="center" vertical="center"/>
    </xf>
    <xf numFmtId="0" fontId="83" fillId="73" borderId="56" xfId="0" applyFont="1" applyFill="1" applyBorder="1" applyAlignment="1">
      <alignment horizontal="left" vertical="center"/>
    </xf>
    <xf numFmtId="0" fontId="83" fillId="73" borderId="58" xfId="0" applyFont="1" applyFill="1" applyBorder="1" applyAlignment="1">
      <alignment horizontal="left" vertical="center" wrapText="1"/>
    </xf>
    <xf numFmtId="0" fontId="83" fillId="73" borderId="58" xfId="0" applyFont="1" applyFill="1" applyBorder="1" applyAlignment="1">
      <alignment horizontal="left" vertical="center"/>
    </xf>
    <xf numFmtId="0" fontId="82" fillId="73" borderId="68" xfId="0" applyFont="1" applyFill="1" applyBorder="1" applyAlignment="1">
      <alignment vertical="center"/>
    </xf>
    <xf numFmtId="3" fontId="85" fillId="73" borderId="41" xfId="0" applyNumberFormat="1" applyFont="1" applyFill="1" applyBorder="1" applyAlignment="1">
      <alignment vertical="center"/>
    </xf>
    <xf numFmtId="3" fontId="85" fillId="73" borderId="59" xfId="0" applyNumberFormat="1" applyFont="1" applyFill="1" applyBorder="1" applyAlignment="1">
      <alignment vertical="center"/>
    </xf>
    <xf numFmtId="0" fontId="85" fillId="73" borderId="58" xfId="0" applyFont="1" applyFill="1" applyBorder="1" applyAlignment="1">
      <alignment vertical="center"/>
    </xf>
    <xf numFmtId="3" fontId="82" fillId="73" borderId="41" xfId="0" applyNumberFormat="1" applyFont="1" applyFill="1" applyBorder="1" applyAlignment="1">
      <alignment vertical="center"/>
    </xf>
    <xf numFmtId="0" fontId="85" fillId="73" borderId="60" xfId="0" applyFont="1" applyFill="1" applyBorder="1" applyAlignment="1">
      <alignment vertical="center"/>
    </xf>
    <xf numFmtId="3" fontId="85" fillId="73" borderId="71" xfId="0" applyNumberFormat="1" applyFont="1" applyFill="1" applyBorder="1" applyAlignment="1">
      <alignment vertical="center"/>
    </xf>
    <xf numFmtId="3" fontId="85" fillId="73" borderId="61" xfId="0" applyNumberFormat="1" applyFont="1" applyFill="1" applyBorder="1" applyAlignment="1">
      <alignment vertical="center"/>
    </xf>
    <xf numFmtId="168" fontId="58" fillId="73" borderId="49" xfId="0" applyNumberFormat="1" applyFont="1" applyFill="1" applyBorder="1" applyAlignment="1">
      <alignment horizontal="center" vertical="center" wrapText="1"/>
    </xf>
    <xf numFmtId="168" fontId="58" fillId="73" borderId="37" xfId="0" applyNumberFormat="1" applyFont="1" applyFill="1" applyBorder="1" applyAlignment="1">
      <alignment horizontal="center" vertical="center" wrapText="1"/>
    </xf>
    <xf numFmtId="0" fontId="58" fillId="73" borderId="1" xfId="1482" applyFont="1" applyFill="1" applyBorder="1" applyAlignment="1">
      <alignment horizontal="left" vertical="center" indent="3"/>
    </xf>
    <xf numFmtId="0" fontId="58" fillId="73" borderId="34" xfId="1482" applyFont="1" applyFill="1" applyBorder="1" applyAlignment="1">
      <alignment horizontal="left" vertical="center" indent="1"/>
    </xf>
    <xf numFmtId="0" fontId="58" fillId="73" borderId="46" xfId="1482" applyFont="1" applyFill="1" applyBorder="1" applyAlignment="1">
      <alignment horizontal="left" vertical="center" indent="3"/>
    </xf>
    <xf numFmtId="0" fontId="11" fillId="73" borderId="1" xfId="1482" applyFont="1" applyFill="1" applyBorder="1" applyAlignment="1">
      <alignment horizontal="center" vertical="center"/>
    </xf>
    <xf numFmtId="0" fontId="58" fillId="73" borderId="29" xfId="1482" applyFont="1" applyFill="1" applyBorder="1" applyAlignment="1">
      <alignment horizontal="left" vertical="center" wrapText="1" indent="2"/>
    </xf>
    <xf numFmtId="0" fontId="58" fillId="73" borderId="29" xfId="1482" applyFont="1" applyFill="1" applyBorder="1" applyAlignment="1">
      <alignment vertical="center"/>
    </xf>
    <xf numFmtId="0" fontId="58" fillId="73" borderId="29" xfId="1482" applyFont="1" applyFill="1" applyBorder="1" applyAlignment="1">
      <alignment vertical="center" wrapText="1"/>
    </xf>
    <xf numFmtId="0" fontId="58" fillId="73" borderId="34" xfId="1482" applyFont="1" applyFill="1" applyBorder="1" applyAlignment="1">
      <alignment vertical="center"/>
    </xf>
    <xf numFmtId="0" fontId="11" fillId="73" borderId="46" xfId="1482" applyFont="1" applyFill="1" applyBorder="1" applyAlignment="1">
      <alignment horizontal="center" vertical="center"/>
    </xf>
    <xf numFmtId="3" fontId="82" fillId="0" borderId="41" xfId="0" applyNumberFormat="1" applyFont="1" applyBorder="1" applyAlignment="1">
      <alignment horizontal="center" vertical="center" wrapText="1"/>
    </xf>
    <xf numFmtId="3" fontId="82" fillId="0" borderId="65" xfId="0" applyNumberFormat="1" applyFont="1" applyBorder="1" applyAlignment="1">
      <alignment horizontal="center" vertical="center" wrapText="1"/>
    </xf>
    <xf numFmtId="171" fontId="92" fillId="0" borderId="62" xfId="1503" applyNumberFormat="1" applyFont="1" applyBorder="1" applyAlignment="1">
      <alignment horizontal="center" vertical="center"/>
    </xf>
    <xf numFmtId="171" fontId="92" fillId="0" borderId="63" xfId="1503" applyNumberFormat="1" applyFont="1" applyBorder="1" applyAlignment="1">
      <alignment horizontal="center" vertical="center"/>
    </xf>
    <xf numFmtId="0" fontId="93" fillId="0" borderId="64" xfId="0" applyFont="1" applyBorder="1" applyAlignment="1">
      <alignment vertical="center"/>
    </xf>
    <xf numFmtId="0" fontId="87" fillId="73" borderId="58" xfId="0" applyFont="1" applyFill="1" applyBorder="1" applyAlignment="1">
      <alignment horizontal="left" vertical="center" wrapText="1"/>
    </xf>
    <xf numFmtId="3" fontId="93" fillId="0" borderId="41" xfId="0" applyNumberFormat="1" applyFont="1" applyBorder="1" applyAlignment="1">
      <alignment horizontal="center" vertical="center" wrapText="1"/>
    </xf>
    <xf numFmtId="3" fontId="93" fillId="0" borderId="65" xfId="0" applyNumberFormat="1" applyFont="1" applyBorder="1" applyAlignment="1">
      <alignment horizontal="center" vertical="center" wrapText="1"/>
    </xf>
    <xf numFmtId="0" fontId="87" fillId="73" borderId="58" xfId="0" applyFont="1" applyFill="1" applyBorder="1" applyAlignment="1">
      <alignment horizontal="left" vertical="center"/>
    </xf>
    <xf numFmtId="3" fontId="93" fillId="0" borderId="41" xfId="0" applyNumberFormat="1" applyFont="1" applyBorder="1" applyAlignment="1">
      <alignment horizontal="center" vertical="center"/>
    </xf>
    <xf numFmtId="3" fontId="93" fillId="0" borderId="65" xfId="0" applyNumberFormat="1" applyFont="1" applyBorder="1" applyAlignment="1">
      <alignment horizontal="center" vertical="center"/>
    </xf>
    <xf numFmtId="171" fontId="92" fillId="0" borderId="41" xfId="1503" applyNumberFormat="1" applyFont="1" applyBorder="1" applyAlignment="1">
      <alignment horizontal="center" vertical="center"/>
    </xf>
    <xf numFmtId="171" fontId="92" fillId="0" borderId="65" xfId="1503" applyNumberFormat="1" applyFont="1" applyBorder="1" applyAlignment="1">
      <alignment horizontal="center" vertical="center"/>
    </xf>
    <xf numFmtId="3" fontId="93" fillId="0" borderId="64" xfId="0" applyNumberFormat="1" applyFont="1" applyBorder="1" applyAlignment="1">
      <alignment vertical="center"/>
    </xf>
    <xf numFmtId="3" fontId="94" fillId="73" borderId="41" xfId="0" applyNumberFormat="1" applyFont="1" applyFill="1" applyBorder="1" applyAlignment="1">
      <alignment vertical="center"/>
    </xf>
    <xf numFmtId="3" fontId="94" fillId="73" borderId="59" xfId="0" applyNumberFormat="1" applyFont="1" applyFill="1" applyBorder="1" applyAlignment="1">
      <alignment vertical="center"/>
    </xf>
    <xf numFmtId="0" fontId="92" fillId="0" borderId="58" xfId="0" applyFont="1" applyFill="1" applyBorder="1" applyAlignment="1">
      <alignment horizontal="left" vertical="center"/>
    </xf>
    <xf numFmtId="3" fontId="93" fillId="0" borderId="41" xfId="0" applyNumberFormat="1" applyFont="1" applyBorder="1" applyAlignment="1">
      <alignment vertical="center"/>
    </xf>
    <xf numFmtId="3" fontId="93" fillId="0" borderId="41" xfId="0" applyNumberFormat="1" applyFont="1" applyFill="1" applyBorder="1" applyAlignment="1">
      <alignment vertical="center"/>
    </xf>
    <xf numFmtId="0" fontId="93" fillId="0" borderId="58" xfId="0" applyFont="1" applyFill="1" applyBorder="1" applyAlignment="1">
      <alignment vertical="center"/>
    </xf>
    <xf numFmtId="0" fontId="94" fillId="73" borderId="58" xfId="0" applyFont="1" applyFill="1" applyBorder="1" applyAlignment="1">
      <alignment vertical="center"/>
    </xf>
    <xf numFmtId="3" fontId="94" fillId="73" borderId="71" xfId="0" applyNumberFormat="1" applyFont="1" applyFill="1" applyBorder="1" applyAlignment="1">
      <alignment vertical="center"/>
    </xf>
    <xf numFmtId="3" fontId="94" fillId="73" borderId="61" xfId="0" applyNumberFormat="1" applyFont="1" applyFill="1" applyBorder="1" applyAlignment="1">
      <alignment vertical="center"/>
    </xf>
    <xf numFmtId="0" fontId="58" fillId="73" borderId="82" xfId="0" applyFont="1" applyFill="1" applyBorder="1" applyAlignment="1">
      <alignment horizontal="justify" vertical="center" wrapText="1"/>
    </xf>
    <xf numFmtId="3" fontId="58" fillId="73" borderId="83" xfId="0" applyNumberFormat="1" applyFont="1" applyFill="1" applyBorder="1" applyAlignment="1">
      <alignment horizontal="right" vertical="center" wrapText="1"/>
    </xf>
    <xf numFmtId="3" fontId="58" fillId="73" borderId="84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horizontal="center" vertical="top" wrapText="1"/>
    </xf>
    <xf numFmtId="10" fontId="58" fillId="73" borderId="46" xfId="1571" applyNumberFormat="1" applyFont="1" applyFill="1" applyBorder="1" applyAlignment="1">
      <alignment horizontal="right" vertical="center" wrapText="1"/>
    </xf>
    <xf numFmtId="0" fontId="58" fillId="73" borderId="47" xfId="0" applyFont="1" applyFill="1" applyBorder="1" applyAlignment="1">
      <alignment wrapText="1"/>
    </xf>
    <xf numFmtId="0" fontId="87" fillId="73" borderId="56" xfId="0" applyFont="1" applyFill="1" applyBorder="1" applyAlignment="1">
      <alignment horizontal="left" vertical="center" wrapText="1"/>
    </xf>
    <xf numFmtId="0" fontId="11" fillId="0" borderId="1" xfId="1571" applyNumberFormat="1" applyFont="1" applyBorder="1" applyAlignment="1">
      <alignment horizontal="right" vertical="center"/>
    </xf>
    <xf numFmtId="0" fontId="11" fillId="0" borderId="30" xfId="1571" applyNumberFormat="1" applyFont="1" applyBorder="1" applyAlignment="1">
      <alignment horizontal="right" vertical="center"/>
    </xf>
    <xf numFmtId="0" fontId="79" fillId="73" borderId="1" xfId="0" applyFont="1" applyFill="1" applyBorder="1" applyAlignment="1">
      <alignment horizontal="center" vertical="center" wrapText="1"/>
    </xf>
    <xf numFmtId="0" fontId="58" fillId="73" borderId="60" xfId="1503" applyFont="1" applyFill="1" applyBorder="1" applyAlignment="1">
      <alignment vertical="center" wrapText="1"/>
    </xf>
    <xf numFmtId="3" fontId="58" fillId="73" borderId="71" xfId="1503" applyNumberFormat="1" applyFont="1" applyFill="1" applyBorder="1" applyAlignment="1">
      <alignment vertical="center"/>
    </xf>
    <xf numFmtId="3" fontId="58" fillId="73" borderId="61" xfId="1503" applyNumberFormat="1" applyFont="1" applyFill="1" applyBorder="1" applyAlignment="1">
      <alignment vertical="center"/>
    </xf>
    <xf numFmtId="3" fontId="58" fillId="73" borderId="31" xfId="1446" applyNumberFormat="1" applyFont="1" applyFill="1" applyBorder="1" applyAlignment="1">
      <alignment horizontal="right" vertical="center"/>
    </xf>
    <xf numFmtId="3" fontId="93" fillId="0" borderId="65" xfId="0" applyNumberFormat="1" applyFont="1" applyFill="1" applyBorder="1" applyAlignment="1">
      <alignment horizontal="center" vertical="center"/>
    </xf>
    <xf numFmtId="171" fontId="92" fillId="0" borderId="65" xfId="1503" applyNumberFormat="1" applyFont="1" applyFill="1" applyBorder="1" applyAlignment="1">
      <alignment horizontal="center" vertical="center"/>
    </xf>
    <xf numFmtId="0" fontId="79" fillId="0" borderId="0" xfId="0" applyFont="1" applyFill="1" applyAlignment="1">
      <alignment horizontal="justify" vertical="center"/>
    </xf>
    <xf numFmtId="171" fontId="117" fillId="103" borderId="96" xfId="0" applyNumberFormat="1" applyFont="1" applyFill="1" applyBorder="1" applyAlignment="1">
      <alignment horizontal="center" vertical="center"/>
    </xf>
    <xf numFmtId="183" fontId="58" fillId="103" borderId="36" xfId="1503" applyNumberFormat="1" applyFont="1" applyFill="1" applyBorder="1" applyAlignment="1">
      <alignment horizontal="center" vertical="center" wrapText="1"/>
    </xf>
    <xf numFmtId="0" fontId="58" fillId="103" borderId="49" xfId="1503" applyFont="1" applyFill="1" applyBorder="1" applyAlignment="1">
      <alignment horizontal="center" vertical="top" wrapText="1"/>
    </xf>
    <xf numFmtId="0" fontId="58" fillId="103" borderId="37" xfId="1503" applyFont="1" applyFill="1" applyBorder="1" applyAlignment="1">
      <alignment horizontal="center" vertical="top" wrapText="1"/>
    </xf>
    <xf numFmtId="17" fontId="83" fillId="103" borderId="1" xfId="1504" applyNumberFormat="1" applyFont="1" applyFill="1" applyBorder="1" applyAlignment="1">
      <alignment horizontal="center" vertical="center" wrapText="1"/>
    </xf>
    <xf numFmtId="171" fontId="58" fillId="103" borderId="48" xfId="1503" applyNumberFormat="1" applyFont="1" applyFill="1" applyBorder="1" applyAlignment="1">
      <alignment horizontal="center" vertical="center" wrapText="1"/>
    </xf>
    <xf numFmtId="171" fontId="58" fillId="103" borderId="36" xfId="1503" applyNumberFormat="1" applyFont="1" applyFill="1" applyBorder="1" applyAlignment="1">
      <alignment horizontal="center" vertical="center" wrapText="1"/>
    </xf>
    <xf numFmtId="0" fontId="58" fillId="103" borderId="49" xfId="0" applyFont="1" applyFill="1" applyBorder="1" applyAlignment="1">
      <alignment horizontal="center" vertical="top"/>
    </xf>
    <xf numFmtId="0" fontId="58" fillId="103" borderId="37" xfId="0" applyFont="1" applyFill="1" applyBorder="1" applyAlignment="1">
      <alignment horizontal="center" vertical="top"/>
    </xf>
    <xf numFmtId="0" fontId="58" fillId="103" borderId="50" xfId="1505" applyFont="1" applyFill="1" applyBorder="1" applyAlignment="1">
      <alignment horizontal="center" vertical="center" wrapText="1"/>
    </xf>
    <xf numFmtId="0" fontId="58" fillId="103" borderId="45" xfId="1505" applyFont="1" applyFill="1" applyBorder="1" applyAlignment="1">
      <alignment horizontal="center" vertical="center" wrapText="1"/>
    </xf>
    <xf numFmtId="0" fontId="58" fillId="103" borderId="49" xfId="1505" applyFont="1" applyFill="1" applyBorder="1" applyAlignment="1">
      <alignment horizontal="center" vertical="center"/>
    </xf>
    <xf numFmtId="0" fontId="58" fillId="103" borderId="37" xfId="1505" applyFont="1" applyFill="1" applyBorder="1" applyAlignment="1">
      <alignment horizontal="center" vertical="center"/>
    </xf>
    <xf numFmtId="17" fontId="58" fillId="103" borderId="48" xfId="0" applyNumberFormat="1" applyFont="1" applyFill="1" applyBorder="1" applyAlignment="1">
      <alignment horizontal="center" vertical="center" wrapText="1"/>
    </xf>
    <xf numFmtId="0" fontId="58" fillId="103" borderId="36" xfId="0" applyFont="1" applyFill="1" applyBorder="1" applyAlignment="1">
      <alignment horizontal="center" vertical="center" wrapText="1"/>
    </xf>
    <xf numFmtId="17" fontId="58" fillId="103" borderId="49" xfId="0" applyNumberFormat="1" applyFont="1" applyFill="1" applyBorder="1" applyAlignment="1">
      <alignment horizontal="center" vertical="center" wrapText="1"/>
    </xf>
    <xf numFmtId="0" fontId="58" fillId="103" borderId="37" xfId="0" applyFont="1" applyFill="1" applyBorder="1" applyAlignment="1">
      <alignment horizontal="center" vertical="center" wrapText="1"/>
    </xf>
    <xf numFmtId="17" fontId="58" fillId="103" borderId="50" xfId="0" applyNumberFormat="1" applyFont="1" applyFill="1" applyBorder="1" applyAlignment="1">
      <alignment horizontal="center" vertical="center" wrapText="1"/>
    </xf>
    <xf numFmtId="17" fontId="58" fillId="103" borderId="37" xfId="0" applyNumberFormat="1" applyFont="1" applyFill="1" applyBorder="1" applyAlignment="1">
      <alignment horizontal="center" vertical="center" wrapText="1"/>
    </xf>
    <xf numFmtId="171" fontId="58" fillId="103" borderId="48" xfId="0" applyNumberFormat="1" applyFont="1" applyFill="1" applyBorder="1" applyAlignment="1">
      <alignment horizontal="center" vertical="center" wrapText="1"/>
    </xf>
    <xf numFmtId="171" fontId="58" fillId="103" borderId="36" xfId="0" applyNumberFormat="1" applyFont="1" applyFill="1" applyBorder="1" applyAlignment="1">
      <alignment horizontal="center" vertical="center" wrapText="1"/>
    </xf>
    <xf numFmtId="0" fontId="58" fillId="103" borderId="49" xfId="0" applyFont="1" applyFill="1" applyBorder="1" applyAlignment="1">
      <alignment horizontal="center" vertical="top" wrapText="1"/>
    </xf>
    <xf numFmtId="0" fontId="58" fillId="103" borderId="37" xfId="0" applyFont="1" applyFill="1" applyBorder="1" applyAlignment="1">
      <alignment horizontal="center" vertical="top" wrapText="1"/>
    </xf>
    <xf numFmtId="0" fontId="58" fillId="0" borderId="0" xfId="1437" applyFont="1"/>
    <xf numFmtId="14" fontId="58" fillId="73" borderId="112" xfId="0" applyNumberFormat="1" applyFont="1" applyFill="1" applyBorder="1" applyAlignment="1">
      <alignment horizontal="center" vertical="center" wrapText="1"/>
    </xf>
    <xf numFmtId="0" fontId="11" fillId="0" borderId="113" xfId="0" applyFont="1" applyBorder="1" applyAlignment="1">
      <alignment horizontal="justify" vertical="center" wrapText="1"/>
    </xf>
    <xf numFmtId="0" fontId="58" fillId="0" borderId="113" xfId="0" applyFont="1" applyBorder="1" applyAlignment="1">
      <alignment horizontal="justify" vertical="center" wrapText="1"/>
    </xf>
    <xf numFmtId="0" fontId="11" fillId="0" borderId="115" xfId="0" applyFont="1" applyBorder="1" applyAlignment="1">
      <alignment horizontal="justify" vertical="center" wrapText="1"/>
    </xf>
    <xf numFmtId="3" fontId="93" fillId="0" borderId="41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3" fontId="93" fillId="0" borderId="65" xfId="0" applyNumberFormat="1" applyFont="1" applyBorder="1" applyAlignment="1">
      <alignment vertical="center"/>
    </xf>
    <xf numFmtId="3" fontId="93" fillId="0" borderId="65" xfId="0" applyNumberFormat="1" applyFont="1" applyFill="1" applyBorder="1" applyAlignment="1">
      <alignment vertical="center"/>
    </xf>
    <xf numFmtId="0" fontId="82" fillId="0" borderId="0" xfId="0" applyFont="1" applyAlignment="1">
      <alignment vertical="center" wrapText="1"/>
    </xf>
    <xf numFmtId="0" fontId="93" fillId="0" borderId="58" xfId="0" applyFont="1" applyFill="1" applyBorder="1" applyAlignment="1">
      <alignment vertical="center" wrapText="1"/>
    </xf>
    <xf numFmtId="171" fontId="79" fillId="73" borderId="48" xfId="0" applyNumberFormat="1" applyFont="1" applyFill="1" applyBorder="1" applyAlignment="1">
      <alignment horizontal="center" vertical="center" wrapText="1"/>
    </xf>
    <xf numFmtId="171" fontId="79" fillId="73" borderId="36" xfId="0" applyNumberFormat="1" applyFont="1" applyFill="1" applyBorder="1" applyAlignment="1">
      <alignment horizontal="center" vertical="center" wrapText="1"/>
    </xf>
    <xf numFmtId="0" fontId="80" fillId="0" borderId="0" xfId="0" applyFont="1" applyFill="1"/>
    <xf numFmtId="0" fontId="85" fillId="0" borderId="0" xfId="0" applyFont="1" applyFill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0" fontId="58" fillId="103" borderId="58" xfId="0" applyFont="1" applyFill="1" applyBorder="1" applyAlignment="1">
      <alignment horizontal="left" vertical="center" wrapText="1"/>
    </xf>
    <xf numFmtId="0" fontId="11" fillId="103" borderId="41" xfId="0" applyFont="1" applyFill="1" applyBorder="1" applyAlignment="1">
      <alignment horizontal="center" vertical="center" wrapText="1"/>
    </xf>
    <xf numFmtId="3" fontId="58" fillId="103" borderId="41" xfId="0" applyNumberFormat="1" applyFont="1" applyFill="1" applyBorder="1" applyAlignment="1">
      <alignment horizontal="right" vertical="center" wrapText="1"/>
    </xf>
    <xf numFmtId="0" fontId="58" fillId="103" borderId="41" xfId="0" applyFont="1" applyFill="1" applyBorder="1" applyAlignment="1">
      <alignment horizontal="center" vertical="center" wrapText="1"/>
    </xf>
    <xf numFmtId="3" fontId="58" fillId="103" borderId="41" xfId="0" applyNumberFormat="1" applyFont="1" applyFill="1" applyBorder="1" applyAlignment="1">
      <alignment vertical="center" wrapText="1"/>
    </xf>
    <xf numFmtId="3" fontId="58" fillId="103" borderId="59" xfId="0" applyNumberFormat="1" applyFont="1" applyFill="1" applyBorder="1" applyAlignment="1">
      <alignment vertical="center" wrapText="1"/>
    </xf>
    <xf numFmtId="0" fontId="58" fillId="103" borderId="71" xfId="0" applyFont="1" applyFill="1" applyBorder="1" applyAlignment="1">
      <alignment horizontal="center" vertical="center" wrapText="1"/>
    </xf>
    <xf numFmtId="3" fontId="58" fillId="103" borderId="71" xfId="0" applyNumberFormat="1" applyFont="1" applyFill="1" applyBorder="1" applyAlignment="1">
      <alignment vertical="center" wrapText="1"/>
    </xf>
    <xf numFmtId="3" fontId="58" fillId="103" borderId="61" xfId="0" applyNumberFormat="1" applyFont="1" applyFill="1" applyBorder="1" applyAlignment="1">
      <alignment vertical="center" wrapText="1"/>
    </xf>
    <xf numFmtId="3" fontId="58" fillId="103" borderId="5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3" fontId="11" fillId="103" borderId="41" xfId="0" applyNumberFormat="1" applyFont="1" applyFill="1" applyBorder="1" applyAlignment="1">
      <alignment horizontal="right" vertical="center" wrapText="1"/>
    </xf>
    <xf numFmtId="3" fontId="11" fillId="103" borderId="59" xfId="0" applyNumberFormat="1" applyFont="1" applyFill="1" applyBorder="1" applyAlignment="1">
      <alignment horizontal="right" vertical="center" wrapText="1"/>
    </xf>
    <xf numFmtId="3" fontId="116" fillId="0" borderId="0" xfId="0" applyNumberFormat="1" applyFont="1" applyAlignment="1"/>
    <xf numFmtId="0" fontId="58" fillId="103" borderId="32" xfId="0" applyFont="1" applyFill="1" applyBorder="1" applyAlignment="1">
      <alignment vertical="center" wrapText="1"/>
    </xf>
    <xf numFmtId="2" fontId="75" fillId="0" borderId="61" xfId="0" applyNumberFormat="1" applyFont="1" applyBorder="1" applyAlignment="1">
      <alignment horizontal="center" vertical="center"/>
    </xf>
    <xf numFmtId="0" fontId="79" fillId="103" borderId="59" xfId="0" applyFont="1" applyFill="1" applyBorder="1" applyAlignment="1">
      <alignment horizontal="center" vertical="center"/>
    </xf>
    <xf numFmtId="3" fontId="11" fillId="0" borderId="36" xfId="1477" applyNumberFormat="1" applyFont="1" applyFill="1" applyBorder="1" applyAlignment="1">
      <alignment horizontal="right" vertical="center" wrapText="1"/>
    </xf>
    <xf numFmtId="3" fontId="11" fillId="0" borderId="45" xfId="1477" applyNumberFormat="1" applyFont="1" applyFill="1" applyBorder="1" applyAlignment="1">
      <alignment horizontal="right" vertical="center" wrapText="1"/>
    </xf>
    <xf numFmtId="3" fontId="75" fillId="0" borderId="42" xfId="1337" applyNumberFormat="1" applyFont="1" applyFill="1" applyBorder="1" applyAlignment="1">
      <alignment horizontal="left" vertical="center"/>
    </xf>
    <xf numFmtId="3" fontId="75" fillId="0" borderId="44" xfId="1337" applyNumberFormat="1" applyFont="1" applyFill="1" applyBorder="1" applyAlignment="1">
      <alignment horizontal="left" vertical="center"/>
    </xf>
    <xf numFmtId="0" fontId="58" fillId="103" borderId="34" xfId="0" applyFont="1" applyFill="1" applyBorder="1" applyAlignment="1">
      <alignment horizontal="left" vertical="center"/>
    </xf>
    <xf numFmtId="3" fontId="58" fillId="103" borderId="31" xfId="1337" applyNumberFormat="1" applyFont="1" applyFill="1" applyBorder="1" applyAlignment="1">
      <alignment horizontal="right" vertical="center"/>
    </xf>
    <xf numFmtId="0" fontId="75" fillId="0" borderId="31" xfId="0" applyFont="1" applyFill="1" applyBorder="1"/>
    <xf numFmtId="3" fontId="79" fillId="103" borderId="47" xfId="1337" applyNumberFormat="1" applyFont="1" applyFill="1" applyBorder="1" applyAlignment="1">
      <alignment horizontal="left" vertical="center"/>
    </xf>
    <xf numFmtId="3" fontId="79" fillId="103" borderId="33" xfId="1337" applyNumberFormat="1" applyFont="1" applyFill="1" applyBorder="1" applyAlignment="1">
      <alignment horizontal="left" vertical="center"/>
    </xf>
    <xf numFmtId="171" fontId="87" fillId="103" borderId="50" xfId="1503" applyNumberFormat="1" applyFont="1" applyFill="1" applyBorder="1" applyAlignment="1">
      <alignment horizontal="center" vertical="center" wrapText="1"/>
    </xf>
    <xf numFmtId="172" fontId="87" fillId="103" borderId="50" xfId="1503" applyNumberFormat="1" applyFont="1" applyFill="1" applyBorder="1" applyAlignment="1">
      <alignment horizontal="center" vertical="center" wrapText="1"/>
    </xf>
    <xf numFmtId="171" fontId="87" fillId="103" borderId="49" xfId="1503" applyNumberFormat="1" applyFont="1" applyFill="1" applyBorder="1" applyAlignment="1">
      <alignment horizontal="center" vertical="center" wrapText="1"/>
    </xf>
    <xf numFmtId="17" fontId="87" fillId="103" borderId="49" xfId="1503" applyNumberFormat="1" applyFont="1" applyFill="1" applyBorder="1" applyAlignment="1">
      <alignment horizontal="center" vertical="center" wrapText="1"/>
    </xf>
    <xf numFmtId="3" fontId="92" fillId="0" borderId="29" xfId="1503" applyNumberFormat="1" applyFont="1" applyBorder="1" applyAlignment="1">
      <alignment horizontal="center" vertical="center"/>
    </xf>
    <xf numFmtId="3" fontId="92" fillId="0" borderId="1" xfId="1503" applyNumberFormat="1" applyFont="1" applyBorder="1" applyAlignment="1">
      <alignment horizontal="center" vertical="center"/>
    </xf>
    <xf numFmtId="3" fontId="92" fillId="0" borderId="1" xfId="1503" applyNumberFormat="1" applyFont="1" applyBorder="1" applyAlignment="1">
      <alignment horizontal="right" vertical="center"/>
    </xf>
    <xf numFmtId="10" fontId="92" fillId="69" borderId="1" xfId="1503" applyNumberFormat="1" applyFont="1" applyFill="1" applyBorder="1" applyAlignment="1">
      <alignment horizontal="center" vertical="center"/>
    </xf>
    <xf numFmtId="0" fontId="92" fillId="0" borderId="1" xfId="1503" applyFont="1" applyBorder="1" applyAlignment="1">
      <alignment vertical="center" wrapText="1"/>
    </xf>
    <xf numFmtId="0" fontId="92" fillId="0" borderId="1" xfId="1503" applyFont="1" applyBorder="1" applyAlignment="1">
      <alignment horizontal="center" vertical="center" wrapText="1"/>
    </xf>
    <xf numFmtId="3" fontId="92" fillId="0" borderId="1" xfId="1503" applyNumberFormat="1" applyFont="1" applyBorder="1" applyAlignment="1">
      <alignment horizontal="center" vertical="center" wrapText="1"/>
    </xf>
    <xf numFmtId="3" fontId="92" fillId="0" borderId="30" xfId="1503" applyNumberFormat="1" applyFont="1" applyBorder="1" applyAlignment="1">
      <alignment horizontal="center" vertical="center"/>
    </xf>
    <xf numFmtId="0" fontId="87" fillId="73" borderId="34" xfId="1503" applyFont="1" applyFill="1" applyBorder="1" applyAlignment="1">
      <alignment horizontal="center" vertical="center" wrapText="1"/>
    </xf>
    <xf numFmtId="0" fontId="87" fillId="73" borderId="46" xfId="1503" applyFont="1" applyFill="1" applyBorder="1" applyAlignment="1">
      <alignment vertical="center" wrapText="1"/>
    </xf>
    <xf numFmtId="3" fontId="87" fillId="73" borderId="46" xfId="1503" applyNumberFormat="1" applyFont="1" applyFill="1" applyBorder="1" applyAlignment="1">
      <alignment vertical="center" wrapText="1"/>
    </xf>
    <xf numFmtId="3" fontId="87" fillId="73" borderId="46" xfId="1503" applyNumberFormat="1" applyFont="1" applyFill="1" applyBorder="1" applyAlignment="1">
      <alignment horizontal="right" vertical="center" wrapText="1"/>
    </xf>
    <xf numFmtId="3" fontId="87" fillId="73" borderId="31" xfId="1503" applyNumberFormat="1" applyFont="1" applyFill="1" applyBorder="1" applyAlignment="1">
      <alignment horizontal="right" vertical="center" wrapText="1"/>
    </xf>
    <xf numFmtId="171" fontId="92" fillId="69" borderId="1" xfId="1503" applyNumberFormat="1" applyFont="1" applyFill="1" applyBorder="1" applyAlignment="1">
      <alignment horizontal="center" vertical="center"/>
    </xf>
    <xf numFmtId="3" fontId="92" fillId="0" borderId="50" xfId="1503" applyNumberFormat="1" applyFont="1" applyBorder="1" applyAlignment="1">
      <alignment horizontal="right" vertical="center"/>
    </xf>
    <xf numFmtId="171" fontId="92" fillId="69" borderId="50" xfId="1503" applyNumberFormat="1" applyFont="1" applyFill="1" applyBorder="1" applyAlignment="1">
      <alignment horizontal="center" vertical="center"/>
    </xf>
    <xf numFmtId="10" fontId="92" fillId="69" borderId="50" xfId="1503" applyNumberFormat="1" applyFont="1" applyFill="1" applyBorder="1" applyAlignment="1">
      <alignment horizontal="center" vertical="center"/>
    </xf>
    <xf numFmtId="0" fontId="92" fillId="0" borderId="50" xfId="1503" applyFont="1" applyBorder="1" applyAlignment="1">
      <alignment vertical="center" wrapText="1"/>
    </xf>
    <xf numFmtId="3" fontId="92" fillId="0" borderId="50" xfId="1503" applyNumberFormat="1" applyFont="1" applyBorder="1" applyAlignment="1">
      <alignment horizontal="center" vertical="center" wrapText="1"/>
    </xf>
    <xf numFmtId="3" fontId="92" fillId="0" borderId="50" xfId="1503" applyNumberFormat="1" applyFont="1" applyBorder="1" applyAlignment="1">
      <alignment horizontal="center" vertical="center"/>
    </xf>
    <xf numFmtId="3" fontId="92" fillId="0" borderId="45" xfId="1503" applyNumberFormat="1" applyFont="1" applyBorder="1" applyAlignment="1">
      <alignment horizontal="center" vertical="center"/>
    </xf>
    <xf numFmtId="3" fontId="87" fillId="73" borderId="31" xfId="1503" applyNumberFormat="1" applyFont="1" applyFill="1" applyBorder="1" applyAlignment="1">
      <alignment vertical="center" wrapText="1"/>
    </xf>
    <xf numFmtId="3" fontId="11" fillId="0" borderId="31" xfId="1505" applyNumberFormat="1" applyFont="1" applyBorder="1" applyAlignment="1">
      <alignment vertical="center"/>
    </xf>
    <xf numFmtId="3" fontId="79" fillId="103" borderId="44" xfId="1337" applyNumberFormat="1" applyFont="1" applyFill="1" applyBorder="1" applyAlignment="1">
      <alignment horizontal="left" vertical="center"/>
    </xf>
    <xf numFmtId="3" fontId="58" fillId="103" borderId="45" xfId="1477" applyNumberFormat="1" applyFont="1" applyFill="1" applyBorder="1" applyAlignment="1">
      <alignment horizontal="right" vertical="center" wrapText="1"/>
    </xf>
    <xf numFmtId="3" fontId="58" fillId="103" borderId="46" xfId="1319" applyNumberFormat="1" applyFont="1" applyFill="1" applyBorder="1" applyAlignment="1">
      <alignment horizontal="right" vertical="center"/>
    </xf>
    <xf numFmtId="3" fontId="58" fillId="103" borderId="31" xfId="1319" applyNumberFormat="1" applyFont="1" applyFill="1" applyBorder="1" applyAlignment="1">
      <alignment horizontal="right" vertical="center"/>
    </xf>
    <xf numFmtId="0" fontId="79" fillId="73" borderId="112" xfId="0" applyFont="1" applyFill="1" applyBorder="1" applyAlignment="1">
      <alignment horizontal="center" vertical="center"/>
    </xf>
    <xf numFmtId="3" fontId="75" fillId="0" borderId="114" xfId="0" applyNumberFormat="1" applyFont="1" applyBorder="1" applyAlignment="1">
      <alignment vertical="center"/>
    </xf>
    <xf numFmtId="0" fontId="78" fillId="0" borderId="113" xfId="0" applyFont="1" applyBorder="1" applyAlignment="1">
      <alignment vertical="center"/>
    </xf>
    <xf numFmtId="0" fontId="79" fillId="73" borderId="115" xfId="0" applyFont="1" applyFill="1" applyBorder="1" applyAlignment="1">
      <alignment vertical="center"/>
    </xf>
    <xf numFmtId="10" fontId="79" fillId="73" borderId="116" xfId="0" applyNumberFormat="1" applyFont="1" applyFill="1" applyBorder="1" applyAlignment="1">
      <alignment vertical="center"/>
    </xf>
    <xf numFmtId="0" fontId="79" fillId="73" borderId="116" xfId="0" applyFont="1" applyFill="1" applyBorder="1" applyAlignment="1">
      <alignment vertical="center"/>
    </xf>
    <xf numFmtId="3" fontId="79" fillId="73" borderId="116" xfId="0" applyNumberFormat="1" applyFont="1" applyFill="1" applyBorder="1" applyAlignment="1">
      <alignment vertical="center"/>
    </xf>
    <xf numFmtId="3" fontId="79" fillId="73" borderId="117" xfId="0" applyNumberFormat="1" applyFont="1" applyFill="1" applyBorder="1" applyAlignment="1">
      <alignment vertical="center"/>
    </xf>
    <xf numFmtId="3" fontId="58" fillId="106" borderId="61" xfId="1503" applyNumberFormat="1" applyFont="1" applyFill="1" applyBorder="1" applyAlignment="1">
      <alignment vertical="center"/>
    </xf>
    <xf numFmtId="0" fontId="11" fillId="0" borderId="0" xfId="1446" applyFont="1" applyBorder="1"/>
    <xf numFmtId="174" fontId="11" fillId="0" borderId="0" xfId="1333" applyNumberFormat="1" applyFont="1" applyBorder="1"/>
    <xf numFmtId="0" fontId="58" fillId="106" borderId="72" xfId="0" applyFont="1" applyFill="1" applyBorder="1" applyAlignment="1">
      <alignment horizontal="center" vertical="center"/>
    </xf>
    <xf numFmtId="0" fontId="58" fillId="106" borderId="73" xfId="0" applyFont="1" applyFill="1" applyBorder="1" applyAlignment="1">
      <alignment horizontal="center" vertical="center"/>
    </xf>
    <xf numFmtId="0" fontId="118" fillId="105" borderId="28" xfId="1250" applyFont="1" applyFill="1" applyBorder="1" applyAlignment="1" applyProtection="1">
      <alignment horizontal="center" vertical="center"/>
    </xf>
    <xf numFmtId="0" fontId="116" fillId="0" borderId="0" xfId="0" applyFont="1"/>
    <xf numFmtId="0" fontId="119" fillId="0" borderId="0" xfId="0" applyFont="1"/>
    <xf numFmtId="0" fontId="119" fillId="104" borderId="0" xfId="0" applyFont="1" applyFill="1" applyBorder="1"/>
    <xf numFmtId="3" fontId="119" fillId="0" borderId="0" xfId="0" applyNumberFormat="1" applyFont="1"/>
    <xf numFmtId="0" fontId="119" fillId="104" borderId="0" xfId="0" applyFont="1" applyFill="1" applyBorder="1" applyAlignment="1">
      <alignment horizontal="center"/>
    </xf>
    <xf numFmtId="0" fontId="11" fillId="104" borderId="0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center"/>
    </xf>
    <xf numFmtId="0" fontId="11" fillId="104" borderId="0" xfId="0" applyFont="1" applyFill="1" applyBorder="1" applyAlignment="1">
      <alignment horizontal="center" vertical="top" wrapText="1"/>
    </xf>
    <xf numFmtId="0" fontId="11" fillId="0" borderId="100" xfId="0" applyFont="1" applyBorder="1" applyAlignment="1">
      <alignment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00" xfId="0" applyFont="1" applyBorder="1" applyAlignment="1">
      <alignment horizontal="justify" vertical="center" wrapText="1"/>
    </xf>
    <xf numFmtId="3" fontId="116" fillId="104" borderId="0" xfId="0" applyNumberFormat="1" applyFont="1" applyFill="1" applyBorder="1" applyAlignment="1">
      <alignment horizontal="right" vertical="center" wrapText="1"/>
    </xf>
    <xf numFmtId="3" fontId="116" fillId="104" borderId="0" xfId="0" applyNumberFormat="1" applyFont="1" applyFill="1" applyBorder="1" applyAlignment="1">
      <alignment horizontal="center"/>
    </xf>
    <xf numFmtId="175" fontId="11" fillId="0" borderId="94" xfId="2636" applyNumberFormat="1" applyFont="1" applyBorder="1" applyAlignment="1">
      <alignment horizontal="center" vertical="center"/>
    </xf>
    <xf numFmtId="175" fontId="11" fillId="0" borderId="95" xfId="2636" applyNumberFormat="1" applyFont="1" applyBorder="1" applyAlignment="1">
      <alignment horizontal="center" vertical="center"/>
    </xf>
    <xf numFmtId="0" fontId="79" fillId="0" borderId="122" xfId="0" applyFont="1" applyBorder="1" applyAlignment="1">
      <alignment horizontal="left" vertical="center"/>
    </xf>
    <xf numFmtId="175" fontId="11" fillId="0" borderId="123" xfId="0" applyNumberFormat="1" applyFont="1" applyBorder="1" applyAlignment="1">
      <alignment horizontal="center" vertical="center"/>
    </xf>
    <xf numFmtId="175" fontId="11" fillId="0" borderId="124" xfId="0" applyNumberFormat="1" applyFont="1" applyBorder="1" applyAlignment="1">
      <alignment horizontal="center" vertical="center"/>
    </xf>
    <xf numFmtId="10" fontId="11" fillId="0" borderId="94" xfId="2636" applyNumberFormat="1" applyFont="1" applyBorder="1" applyAlignment="1">
      <alignment horizontal="center" vertical="center"/>
    </xf>
    <xf numFmtId="10" fontId="11" fillId="0" borderId="95" xfId="2636" applyNumberFormat="1" applyFont="1" applyBorder="1" applyAlignment="1">
      <alignment horizontal="center" vertical="center"/>
    </xf>
    <xf numFmtId="0" fontId="11" fillId="0" borderId="125" xfId="0" applyFont="1" applyBorder="1" applyAlignment="1">
      <alignment vertical="center"/>
    </xf>
    <xf numFmtId="10" fontId="11" fillId="0" borderId="126" xfId="2636" applyNumberFormat="1" applyFont="1" applyBorder="1" applyAlignment="1">
      <alignment horizontal="center" vertical="center"/>
    </xf>
    <xf numFmtId="10" fontId="11" fillId="0" borderId="127" xfId="2636" applyNumberFormat="1" applyFont="1" applyBorder="1" applyAlignment="1">
      <alignment horizontal="center" vertical="center"/>
    </xf>
    <xf numFmtId="0" fontId="11" fillId="0" borderId="125" xfId="0" applyFont="1" applyBorder="1" applyAlignment="1">
      <alignment horizontal="justify" vertical="center" wrapText="1"/>
    </xf>
    <xf numFmtId="3" fontId="11" fillId="104" borderId="0" xfId="0" applyNumberFormat="1" applyFont="1" applyFill="1" applyBorder="1" applyAlignment="1">
      <alignment horizontal="right" vertical="top" wrapText="1"/>
    </xf>
    <xf numFmtId="3" fontId="11" fillId="104" borderId="0" xfId="0" applyNumberFormat="1" applyFont="1" applyFill="1" applyBorder="1" applyAlignment="1">
      <alignment horizontal="center" vertical="top" wrapText="1"/>
    </xf>
    <xf numFmtId="171" fontId="58" fillId="106" borderId="104" xfId="0" applyNumberFormat="1" applyFont="1" applyFill="1" applyBorder="1" applyAlignment="1">
      <alignment horizontal="center" vertical="center" wrapText="1"/>
    </xf>
    <xf numFmtId="0" fontId="58" fillId="106" borderId="105" xfId="0" applyFont="1" applyFill="1" applyBorder="1" applyAlignment="1">
      <alignment horizontal="center" vertical="center" wrapText="1"/>
    </xf>
    <xf numFmtId="0" fontId="58" fillId="106" borderId="106" xfId="0" applyFont="1" applyFill="1" applyBorder="1" applyAlignment="1">
      <alignment horizontal="center" vertical="center" wrapText="1"/>
    </xf>
    <xf numFmtId="0" fontId="79" fillId="106" borderId="107" xfId="0" applyFont="1" applyFill="1" applyBorder="1" applyAlignment="1">
      <alignment horizontal="left" vertical="top" wrapText="1"/>
    </xf>
    <xf numFmtId="0" fontId="58" fillId="106" borderId="98" xfId="0" applyFont="1" applyFill="1" applyBorder="1" applyAlignment="1">
      <alignment horizontal="center" vertical="top" wrapText="1"/>
    </xf>
    <xf numFmtId="0" fontId="58" fillId="106" borderId="108" xfId="0" applyFont="1" applyFill="1" applyBorder="1" applyAlignment="1">
      <alignment horizontal="center" vertical="top" wrapText="1"/>
    </xf>
    <xf numFmtId="0" fontId="79" fillId="106" borderId="99" xfId="0" applyFont="1" applyFill="1" applyBorder="1" applyAlignment="1">
      <alignment horizontal="left" vertical="center" indent="1"/>
    </xf>
    <xf numFmtId="0" fontId="79" fillId="106" borderId="92" xfId="0" applyFont="1" applyFill="1" applyBorder="1" applyAlignment="1">
      <alignment horizontal="center" vertical="center" wrapText="1"/>
    </xf>
    <xf numFmtId="0" fontId="79" fillId="106" borderId="93" xfId="0" applyFont="1" applyFill="1" applyBorder="1" applyAlignment="1">
      <alignment horizontal="center" vertical="center"/>
    </xf>
    <xf numFmtId="0" fontId="0" fillId="0" borderId="0" xfId="0" applyAlignment="1"/>
    <xf numFmtId="0" fontId="58" fillId="73" borderId="56" xfId="0" applyFont="1" applyFill="1" applyBorder="1" applyAlignment="1">
      <alignment horizontal="center" vertical="center" wrapText="1"/>
    </xf>
    <xf numFmtId="0" fontId="58" fillId="73" borderId="62" xfId="0" applyFont="1" applyFill="1" applyBorder="1" applyAlignment="1">
      <alignment horizontal="center" vertical="center" wrapText="1"/>
    </xf>
    <xf numFmtId="3" fontId="11" fillId="69" borderId="58" xfId="1508" applyNumberFormat="1" applyFont="1" applyFill="1" applyBorder="1" applyAlignment="1">
      <alignment horizontal="left" vertical="center" wrapText="1" indent="1"/>
    </xf>
    <xf numFmtId="3" fontId="11" fillId="69" borderId="41" xfId="1508" applyNumberFormat="1" applyFont="1" applyFill="1" applyBorder="1" applyAlignment="1">
      <alignment horizontal="center" vertical="center" wrapText="1"/>
    </xf>
    <xf numFmtId="0" fontId="58" fillId="73" borderId="60" xfId="1508" applyFont="1" applyFill="1" applyBorder="1" applyAlignment="1">
      <alignment horizontal="left" vertical="center" wrapText="1"/>
    </xf>
    <xf numFmtId="3" fontId="58" fillId="73" borderId="71" xfId="1508" applyNumberFormat="1" applyFont="1" applyFill="1" applyBorder="1" applyAlignment="1">
      <alignment horizontal="center" vertical="center" wrapText="1"/>
    </xf>
    <xf numFmtId="0" fontId="58" fillId="69" borderId="0" xfId="0" applyFont="1" applyFill="1" applyBorder="1"/>
    <xf numFmtId="0" fontId="58" fillId="106" borderId="29" xfId="1508" applyFont="1" applyFill="1" applyBorder="1" applyAlignment="1">
      <alignment horizontal="left" vertical="center" wrapText="1"/>
    </xf>
    <xf numFmtId="3" fontId="58" fillId="106" borderId="30" xfId="1508" applyNumberFormat="1" applyFont="1" applyFill="1" applyBorder="1" applyAlignment="1">
      <alignment horizontal="right" vertical="center" wrapText="1"/>
    </xf>
    <xf numFmtId="0" fontId="58" fillId="106" borderId="32" xfId="0" applyFont="1" applyFill="1" applyBorder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Border="1"/>
    <xf numFmtId="3" fontId="75" fillId="0" borderId="0" xfId="0" applyNumberFormat="1" applyFont="1" applyBorder="1"/>
    <xf numFmtId="0" fontId="11" fillId="0" borderId="58" xfId="0" applyFont="1" applyBorder="1" applyAlignment="1">
      <alignment horizontal="justify" vertical="center" wrapText="1"/>
    </xf>
    <xf numFmtId="3" fontId="11" fillId="0" borderId="41" xfId="1571" applyNumberFormat="1" applyFont="1" applyBorder="1" applyAlignment="1">
      <alignment horizontal="right" vertical="center" wrapText="1"/>
    </xf>
    <xf numFmtId="3" fontId="11" fillId="0" borderId="59" xfId="1571" applyNumberFormat="1" applyFont="1" applyBorder="1" applyAlignment="1">
      <alignment horizontal="right" vertical="center" wrapText="1"/>
    </xf>
    <xf numFmtId="0" fontId="58" fillId="73" borderId="58" xfId="0" applyFont="1" applyFill="1" applyBorder="1" applyAlignment="1">
      <alignment horizontal="justify" vertical="center" wrapText="1"/>
    </xf>
    <xf numFmtId="3" fontId="58" fillId="73" borderId="41" xfId="1571" applyNumberFormat="1" applyFont="1" applyFill="1" applyBorder="1" applyAlignment="1">
      <alignment horizontal="right" vertical="center" wrapText="1"/>
    </xf>
    <xf numFmtId="3" fontId="58" fillId="73" borderId="59" xfId="1571" applyNumberFormat="1" applyFont="1" applyFill="1" applyBorder="1" applyAlignment="1">
      <alignment horizontal="right" vertical="center" wrapText="1"/>
    </xf>
    <xf numFmtId="0" fontId="58" fillId="73" borderId="60" xfId="0" applyFont="1" applyFill="1" applyBorder="1" applyAlignment="1">
      <alignment horizontal="justify" vertical="center" wrapText="1"/>
    </xf>
    <xf numFmtId="3" fontId="58" fillId="73" borderId="71" xfId="1571" applyNumberFormat="1" applyFont="1" applyFill="1" applyBorder="1" applyAlignment="1">
      <alignment horizontal="right" vertical="center" wrapText="1"/>
    </xf>
    <xf numFmtId="3" fontId="58" fillId="73" borderId="61" xfId="1571" applyNumberFormat="1" applyFont="1" applyFill="1" applyBorder="1" applyAlignment="1">
      <alignment horizontal="right" vertical="center" wrapText="1"/>
    </xf>
    <xf numFmtId="14" fontId="58" fillId="73" borderId="72" xfId="0" applyNumberFormat="1" applyFont="1" applyFill="1" applyBorder="1" applyAlignment="1">
      <alignment horizontal="center" vertical="center" wrapText="1"/>
    </xf>
    <xf numFmtId="0" fontId="58" fillId="73" borderId="72" xfId="0" applyFont="1" applyFill="1" applyBorder="1" applyAlignment="1">
      <alignment horizontal="center" vertical="center" wrapText="1"/>
    </xf>
    <xf numFmtId="14" fontId="58" fillId="73" borderId="73" xfId="0" applyNumberFormat="1" applyFont="1" applyFill="1" applyBorder="1" applyAlignment="1">
      <alignment horizontal="center" vertical="center" wrapText="1"/>
    </xf>
    <xf numFmtId="0" fontId="58" fillId="108" borderId="1" xfId="1482" applyFont="1" applyFill="1" applyBorder="1" applyAlignment="1">
      <alignment horizontal="left" vertical="center" indent="3"/>
    </xf>
    <xf numFmtId="3" fontId="11" fillId="0" borderId="0" xfId="1446" applyNumberFormat="1" applyFont="1" applyFill="1"/>
    <xf numFmtId="3" fontId="58" fillId="106" borderId="30" xfId="0" applyNumberFormat="1" applyFont="1" applyFill="1" applyBorder="1" applyAlignment="1">
      <alignment horizontal="right" vertical="center"/>
    </xf>
    <xf numFmtId="3" fontId="58" fillId="106" borderId="31" xfId="0" applyNumberFormat="1" applyFont="1" applyFill="1" applyBorder="1" applyAlignment="1">
      <alignment horizontal="right" vertical="center"/>
    </xf>
    <xf numFmtId="3" fontId="11" fillId="0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 wrapText="1"/>
    </xf>
    <xf numFmtId="3" fontId="116" fillId="0" borderId="0" xfId="0" applyNumberFormat="1" applyFont="1"/>
    <xf numFmtId="0" fontId="75" fillId="0" borderId="50" xfId="0" applyFont="1" applyFill="1" applyBorder="1" applyAlignment="1">
      <alignment horizontal="left" vertical="center"/>
    </xf>
    <xf numFmtId="0" fontId="120" fillId="105" borderId="28" xfId="1250" applyFont="1" applyFill="1" applyBorder="1" applyAlignment="1" applyProtection="1">
      <alignment horizontal="center" vertical="center"/>
    </xf>
    <xf numFmtId="2" fontId="75" fillId="0" borderId="0" xfId="0" applyNumberFormat="1" applyFont="1"/>
    <xf numFmtId="0" fontId="79" fillId="73" borderId="41" xfId="0" applyFont="1" applyFill="1" applyBorder="1" applyAlignment="1">
      <alignment horizontal="center" vertical="center"/>
    </xf>
    <xf numFmtId="4" fontId="75" fillId="0" borderId="0" xfId="0" applyNumberFormat="1" applyFont="1"/>
    <xf numFmtId="0" fontId="75" fillId="0" borderId="34" xfId="0" applyFont="1" applyFill="1" applyBorder="1" applyAlignment="1">
      <alignment horizontal="center" vertical="center"/>
    </xf>
    <xf numFmtId="0" fontId="75" fillId="0" borderId="46" xfId="0" applyFont="1" applyFill="1" applyBorder="1" applyAlignment="1">
      <alignment horizontal="center" vertical="center"/>
    </xf>
    <xf numFmtId="10" fontId="75" fillId="0" borderId="46" xfId="1571" applyNumberFormat="1" applyFont="1" applyFill="1" applyBorder="1" applyAlignment="1">
      <alignment horizontal="center" vertical="center"/>
    </xf>
    <xf numFmtId="3" fontId="79" fillId="0" borderId="0" xfId="0" applyNumberFormat="1" applyFont="1"/>
    <xf numFmtId="0" fontId="75" fillId="0" borderId="0" xfId="0" applyFont="1" applyAlignment="1">
      <alignment horizontal="center"/>
    </xf>
    <xf numFmtId="3" fontId="75" fillId="0" borderId="0" xfId="0" applyNumberFormat="1" applyFont="1" applyAlignment="1">
      <alignment horizontal="center"/>
    </xf>
    <xf numFmtId="2" fontId="75" fillId="0" borderId="0" xfId="0" applyNumberFormat="1" applyFont="1" applyAlignment="1">
      <alignment horizontal="center"/>
    </xf>
    <xf numFmtId="0" fontId="79" fillId="0" borderId="0" xfId="0" applyFont="1" applyAlignment="1">
      <alignment horizontal="left"/>
    </xf>
    <xf numFmtId="0" fontId="58" fillId="106" borderId="34" xfId="0" applyFont="1" applyFill="1" applyBorder="1" applyAlignment="1">
      <alignment horizontal="left" vertical="center"/>
    </xf>
    <xf numFmtId="0" fontId="58" fillId="106" borderId="46" xfId="0" applyFont="1" applyFill="1" applyBorder="1" applyAlignment="1">
      <alignment horizontal="center" vertical="center"/>
    </xf>
    <xf numFmtId="3" fontId="58" fillId="106" borderId="46" xfId="1319" applyNumberFormat="1" applyFont="1" applyFill="1" applyBorder="1" applyAlignment="1">
      <alignment horizontal="right" vertical="center"/>
    </xf>
    <xf numFmtId="3" fontId="58" fillId="106" borderId="31" xfId="1319" applyNumberFormat="1" applyFont="1" applyFill="1" applyBorder="1" applyAlignment="1">
      <alignment horizontal="right" vertical="center"/>
    </xf>
    <xf numFmtId="171" fontId="58" fillId="73" borderId="55" xfId="1446" applyNumberFormat="1" applyFont="1" applyFill="1" applyBorder="1" applyAlignment="1">
      <alignment horizontal="center" vertical="center" wrapText="1"/>
    </xf>
    <xf numFmtId="14" fontId="58" fillId="73" borderId="54" xfId="1446" applyNumberFormat="1" applyFont="1" applyFill="1" applyBorder="1" applyAlignment="1">
      <alignment horizontal="center" vertical="center" wrapText="1"/>
    </xf>
    <xf numFmtId="178" fontId="58" fillId="73" borderId="46" xfId="0" applyNumberFormat="1" applyFont="1" applyFill="1" applyBorder="1" applyAlignment="1">
      <alignment vertical="center"/>
    </xf>
    <xf numFmtId="3" fontId="11" fillId="0" borderId="59" xfId="1446" applyNumberFormat="1" applyFont="1" applyBorder="1" applyAlignment="1">
      <alignment horizontal="right" vertical="center" wrapText="1"/>
    </xf>
    <xf numFmtId="3" fontId="11" fillId="0" borderId="41" xfId="1446" applyNumberFormat="1" applyFont="1" applyBorder="1" applyAlignment="1">
      <alignment horizontal="right" vertical="center" wrapText="1"/>
    </xf>
    <xf numFmtId="0" fontId="11" fillId="0" borderId="44" xfId="1503" applyFont="1" applyBorder="1" applyAlignment="1">
      <alignment vertical="center" wrapText="1"/>
    </xf>
    <xf numFmtId="3" fontId="11" fillId="0" borderId="50" xfId="1503" applyNumberFormat="1" applyFont="1" applyBorder="1" applyAlignment="1">
      <alignment horizontal="right" vertical="center"/>
    </xf>
    <xf numFmtId="3" fontId="11" fillId="0" borderId="45" xfId="1503" applyNumberFormat="1" applyFont="1" applyBorder="1" applyAlignment="1">
      <alignment horizontal="right" vertical="center"/>
    </xf>
    <xf numFmtId="171" fontId="121" fillId="103" borderId="105" xfId="0" applyNumberFormat="1" applyFont="1" applyFill="1" applyBorder="1" applyAlignment="1">
      <alignment horizontal="center" vertical="center" wrapText="1"/>
    </xf>
    <xf numFmtId="171" fontId="121" fillId="103" borderId="106" xfId="0" applyNumberFormat="1" applyFont="1" applyFill="1" applyBorder="1" applyAlignment="1">
      <alignment horizontal="center" vertical="center" wrapText="1"/>
    </xf>
    <xf numFmtId="171" fontId="121" fillId="103" borderId="98" xfId="0" applyNumberFormat="1" applyFont="1" applyFill="1" applyBorder="1" applyAlignment="1">
      <alignment horizontal="center" vertical="center" wrapText="1"/>
    </xf>
    <xf numFmtId="171" fontId="121" fillId="103" borderId="108" xfId="0" applyNumberFormat="1" applyFont="1" applyFill="1" applyBorder="1" applyAlignment="1">
      <alignment horizontal="center" vertical="center" wrapText="1"/>
    </xf>
    <xf numFmtId="0" fontId="122" fillId="0" borderId="29" xfId="0" applyFont="1" applyFill="1" applyBorder="1" applyAlignment="1">
      <alignment vertical="center" wrapText="1"/>
    </xf>
    <xf numFmtId="0" fontId="122" fillId="0" borderId="1" xfId="0" applyFont="1" applyFill="1" applyBorder="1" applyAlignment="1">
      <alignment vertical="center" wrapText="1"/>
    </xf>
    <xf numFmtId="0" fontId="122" fillId="0" borderId="1" xfId="0" applyFont="1" applyFill="1" applyBorder="1" applyAlignment="1">
      <alignment horizontal="center" vertical="center" wrapText="1"/>
    </xf>
    <xf numFmtId="3" fontId="122" fillId="0" borderId="1" xfId="0" applyNumberFormat="1" applyFont="1" applyFill="1" applyBorder="1" applyAlignment="1">
      <alignment vertical="center" wrapText="1"/>
    </xf>
    <xf numFmtId="3" fontId="122" fillId="0" borderId="30" xfId="0" applyNumberFormat="1" applyFont="1" applyFill="1" applyBorder="1" applyAlignment="1">
      <alignment vertical="center" wrapText="1"/>
    </xf>
    <xf numFmtId="0" fontId="121" fillId="73" borderId="34" xfId="0" applyFont="1" applyFill="1" applyBorder="1" applyAlignment="1">
      <alignment vertical="center"/>
    </xf>
    <xf numFmtId="0" fontId="121" fillId="73" borderId="46" xfId="0" applyFont="1" applyFill="1" applyBorder="1" applyAlignment="1">
      <alignment vertical="center"/>
    </xf>
    <xf numFmtId="3" fontId="121" fillId="73" borderId="46" xfId="0" applyNumberFormat="1" applyFont="1" applyFill="1" applyBorder="1" applyAlignment="1">
      <alignment vertical="center" wrapText="1"/>
    </xf>
    <xf numFmtId="3" fontId="121" fillId="73" borderId="31" xfId="0" applyNumberFormat="1" applyFont="1" applyFill="1" applyBorder="1" applyAlignment="1">
      <alignment vertical="center" wrapText="1"/>
    </xf>
    <xf numFmtId="0" fontId="11" fillId="0" borderId="58" xfId="1503" applyFont="1" applyBorder="1" applyAlignment="1">
      <alignment vertical="center" wrapText="1"/>
    </xf>
    <xf numFmtId="3" fontId="11" fillId="0" borderId="41" xfId="1503" applyNumberFormat="1" applyFont="1" applyBorder="1" applyAlignment="1">
      <alignment horizontal="right" vertical="center"/>
    </xf>
    <xf numFmtId="3" fontId="11" fillId="106" borderId="59" xfId="1503" applyNumberFormat="1" applyFont="1" applyFill="1" applyBorder="1" applyAlignment="1">
      <alignment horizontal="right" vertical="center"/>
    </xf>
    <xf numFmtId="0" fontId="58" fillId="0" borderId="43" xfId="1503" applyFont="1" applyFill="1" applyBorder="1" applyAlignment="1">
      <alignment horizontal="left" vertical="center" wrapText="1"/>
    </xf>
    <xf numFmtId="183" fontId="58" fillId="0" borderId="49" xfId="1503" applyNumberFormat="1" applyFont="1" applyFill="1" applyBorder="1" applyAlignment="1">
      <alignment horizontal="center" vertical="center" wrapText="1"/>
    </xf>
    <xf numFmtId="0" fontId="58" fillId="0" borderId="49" xfId="1503" applyFont="1" applyFill="1" applyBorder="1" applyAlignment="1">
      <alignment horizontal="center" vertical="top" wrapText="1"/>
    </xf>
    <xf numFmtId="0" fontId="58" fillId="0" borderId="37" xfId="1503" applyFont="1" applyFill="1" applyBorder="1" applyAlignment="1">
      <alignment horizontal="center" vertical="top" wrapText="1"/>
    </xf>
    <xf numFmtId="3" fontId="82" fillId="0" borderId="57" xfId="0" applyNumberFormat="1" applyFont="1" applyBorder="1" applyAlignment="1">
      <alignment horizontal="center" vertical="center"/>
    </xf>
    <xf numFmtId="3" fontId="82" fillId="0" borderId="59" xfId="0" applyNumberFormat="1" applyFont="1" applyBorder="1" applyAlignment="1">
      <alignment horizontal="center" vertical="center" wrapText="1"/>
    </xf>
    <xf numFmtId="3" fontId="82" fillId="0" borderId="59" xfId="0" applyNumberFormat="1" applyFont="1" applyBorder="1" applyAlignment="1">
      <alignment horizontal="center" vertical="center"/>
    </xf>
    <xf numFmtId="10" fontId="84" fillId="0" borderId="59" xfId="1571" applyNumberFormat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center" wrapText="1"/>
    </xf>
    <xf numFmtId="3" fontId="11" fillId="0" borderId="50" xfId="1" applyNumberFormat="1" applyFont="1" applyBorder="1" applyAlignment="1">
      <alignment horizontal="right" vertical="center" wrapText="1"/>
    </xf>
    <xf numFmtId="0" fontId="58" fillId="0" borderId="52" xfId="1482" applyFont="1" applyFill="1" applyBorder="1" applyAlignment="1">
      <alignment vertical="center"/>
    </xf>
    <xf numFmtId="0" fontId="58" fillId="0" borderId="30" xfId="1482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58" fillId="74" borderId="136" xfId="1446" applyNumberFormat="1" applyFont="1" applyFill="1" applyBorder="1" applyAlignment="1">
      <alignment horizontal="right" vertical="center" wrapText="1"/>
    </xf>
    <xf numFmtId="0" fontId="32" fillId="0" borderId="68" xfId="1482" applyFont="1" applyFill="1" applyBorder="1" applyAlignment="1">
      <alignment horizontal="left" vertical="center" indent="3"/>
    </xf>
    <xf numFmtId="204" fontId="32" fillId="0" borderId="69" xfId="2248" applyNumberFormat="1" applyFont="1" applyBorder="1">
      <alignment horizontal="right" vertical="center"/>
    </xf>
    <xf numFmtId="204" fontId="32" fillId="0" borderId="61" xfId="2248" applyNumberFormat="1" applyFont="1" applyBorder="1">
      <alignment horizontal="right" vertical="center"/>
    </xf>
    <xf numFmtId="0" fontId="0" fillId="0" borderId="0" xfId="0" applyBorder="1"/>
    <xf numFmtId="205" fontId="11" fillId="0" borderId="1" xfId="1481" applyNumberFormat="1" applyFont="1" applyBorder="1" applyAlignment="1">
      <alignment vertical="center" wrapText="1"/>
    </xf>
    <xf numFmtId="205" fontId="11" fillId="0" borderId="46" xfId="1481" applyNumberFormat="1" applyFont="1" applyBorder="1" applyAlignment="1">
      <alignment vertical="center" wrapText="1"/>
    </xf>
    <xf numFmtId="0" fontId="11" fillId="0" borderId="121" xfId="1506" applyFont="1" applyFill="1" applyBorder="1" applyAlignment="1">
      <alignment horizontal="left" vertical="center" wrapText="1"/>
    </xf>
    <xf numFmtId="3" fontId="58" fillId="74" borderId="137" xfId="1446" applyNumberFormat="1" applyFont="1" applyFill="1" applyBorder="1" applyAlignment="1">
      <alignment horizontal="right" vertical="center" wrapText="1"/>
    </xf>
    <xf numFmtId="0" fontId="58" fillId="74" borderId="121" xfId="1446" applyFont="1" applyFill="1" applyBorder="1" applyAlignment="1">
      <alignment horizontal="left" vertical="center" wrapText="1"/>
    </xf>
    <xf numFmtId="0" fontId="11" fillId="0" borderId="29" xfId="1446" applyFont="1" applyFill="1" applyBorder="1" applyAlignment="1">
      <alignment vertical="center"/>
    </xf>
    <xf numFmtId="186" fontId="75" fillId="0" borderId="46" xfId="1319" applyNumberFormat="1" applyFont="1" applyBorder="1" applyAlignment="1">
      <alignment horizontal="center" vertical="center"/>
    </xf>
    <xf numFmtId="186" fontId="75" fillId="0" borderId="1" xfId="1319" applyNumberFormat="1" applyFont="1" applyBorder="1" applyAlignment="1">
      <alignment horizontal="center" vertical="center"/>
    </xf>
    <xf numFmtId="0" fontId="123" fillId="106" borderId="140" xfId="0" applyFont="1" applyFill="1" applyBorder="1" applyAlignment="1">
      <alignment horizontal="center" vertical="center" wrapText="1"/>
    </xf>
    <xf numFmtId="0" fontId="123" fillId="106" borderId="141" xfId="0" applyFont="1" applyFill="1" applyBorder="1" applyAlignment="1">
      <alignment horizontal="center" vertical="center" wrapText="1"/>
    </xf>
    <xf numFmtId="0" fontId="119" fillId="0" borderId="139" xfId="0" applyFont="1" applyBorder="1" applyAlignment="1">
      <alignment horizontal="left" vertical="center"/>
    </xf>
    <xf numFmtId="0" fontId="119" fillId="0" borderId="141" xfId="0" applyFont="1" applyBorder="1" applyAlignment="1">
      <alignment horizontal="center" vertical="center"/>
    </xf>
    <xf numFmtId="10" fontId="119" fillId="0" borderId="141" xfId="0" applyNumberFormat="1" applyFont="1" applyBorder="1" applyAlignment="1">
      <alignment horizontal="center" vertical="center"/>
    </xf>
    <xf numFmtId="0" fontId="123" fillId="0" borderId="142" xfId="0" applyFont="1" applyBorder="1" applyAlignment="1">
      <alignment horizontal="left" vertical="center"/>
    </xf>
    <xf numFmtId="0" fontId="119" fillId="0" borderId="143" xfId="0" applyFont="1" applyBorder="1" applyAlignment="1">
      <alignment horizontal="center" vertical="center"/>
    </xf>
    <xf numFmtId="3" fontId="11" fillId="0" borderId="26" xfId="1319" applyNumberFormat="1" applyFont="1" applyBorder="1" applyAlignment="1">
      <alignment horizontal="center" vertical="center" wrapText="1"/>
    </xf>
    <xf numFmtId="3" fontId="75" fillId="0" borderId="50" xfId="1337" applyNumberFormat="1" applyFont="1" applyFill="1" applyBorder="1" applyAlignment="1">
      <alignment horizontal="right" vertical="center"/>
    </xf>
    <xf numFmtId="3" fontId="75" fillId="0" borderId="45" xfId="1337" applyNumberFormat="1" applyFont="1" applyFill="1" applyBorder="1" applyAlignment="1">
      <alignment horizontal="right" vertical="center"/>
    </xf>
    <xf numFmtId="3" fontId="92" fillId="0" borderId="44" xfId="1503" applyNumberFormat="1" applyFont="1" applyBorder="1" applyAlignment="1">
      <alignment horizontal="center" vertical="center"/>
    </xf>
    <xf numFmtId="0" fontId="92" fillId="0" borderId="50" xfId="1503" applyFont="1" applyBorder="1" applyAlignment="1">
      <alignment horizontal="center" vertical="center" wrapText="1"/>
    </xf>
    <xf numFmtId="3" fontId="0" fillId="0" borderId="0" xfId="0" applyNumberFormat="1" applyFill="1"/>
    <xf numFmtId="0" fontId="11" fillId="0" borderId="144" xfId="0" applyFont="1" applyBorder="1" applyAlignment="1">
      <alignment horizontal="justify" vertical="center" wrapText="1"/>
    </xf>
    <xf numFmtId="0" fontId="11" fillId="0" borderId="50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3" fontId="58" fillId="73" borderId="49" xfId="0" applyNumberFormat="1" applyFont="1" applyFill="1" applyBorder="1" applyAlignment="1">
      <alignment horizontal="right" vertical="center" wrapText="1"/>
    </xf>
    <xf numFmtId="3" fontId="58" fillId="73" borderId="37" xfId="0" applyNumberFormat="1" applyFont="1" applyFill="1" applyBorder="1" applyAlignment="1">
      <alignment horizontal="right" vertical="center" wrapText="1"/>
    </xf>
    <xf numFmtId="3" fontId="11" fillId="0" borderId="53" xfId="1571" applyNumberFormat="1" applyFont="1" applyBorder="1" applyAlignment="1">
      <alignment horizontal="right" vertical="center" wrapText="1"/>
    </xf>
    <xf numFmtId="3" fontId="11" fillId="0" borderId="53" xfId="0" applyNumberFormat="1" applyFont="1" applyBorder="1" applyAlignment="1">
      <alignment horizontal="right" vertical="center" wrapText="1"/>
    </xf>
    <xf numFmtId="0" fontId="75" fillId="0" borderId="29" xfId="0" applyFont="1" applyBorder="1" applyAlignment="1">
      <alignment horizontal="left" vertical="center"/>
    </xf>
    <xf numFmtId="3" fontId="11" fillId="0" borderId="0" xfId="1481" applyNumberFormat="1" applyFont="1"/>
    <xf numFmtId="0" fontId="58" fillId="0" borderId="0" xfId="1481" applyFont="1" applyAlignment="1">
      <alignment horizontal="center"/>
    </xf>
    <xf numFmtId="183" fontId="58" fillId="103" borderId="48" xfId="1503" applyNumberFormat="1" applyFont="1" applyFill="1" applyBorder="1" applyAlignment="1">
      <alignment horizontal="center" vertical="center" wrapText="1"/>
    </xf>
    <xf numFmtId="171" fontId="83" fillId="103" borderId="105" xfId="0" applyNumberFormat="1" applyFont="1" applyFill="1" applyBorder="1" applyAlignment="1">
      <alignment horizontal="center" vertical="center" wrapText="1"/>
    </xf>
    <xf numFmtId="171" fontId="83" fillId="103" borderId="106" xfId="0" applyNumberFormat="1" applyFont="1" applyFill="1" applyBorder="1" applyAlignment="1">
      <alignment horizontal="center" vertical="center" wrapText="1"/>
    </xf>
    <xf numFmtId="171" fontId="83" fillId="103" borderId="98" xfId="0" applyNumberFormat="1" applyFont="1" applyFill="1" applyBorder="1" applyAlignment="1">
      <alignment horizontal="center" vertical="center" wrapText="1"/>
    </xf>
    <xf numFmtId="171" fontId="83" fillId="103" borderId="108" xfId="0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84" fillId="0" borderId="1" xfId="0" applyFont="1" applyBorder="1" applyAlignment="1">
      <alignment horizontal="left" vertical="center" wrapText="1"/>
    </xf>
    <xf numFmtId="3" fontId="84" fillId="0" borderId="1" xfId="0" applyNumberFormat="1" applyFont="1" applyFill="1" applyBorder="1" applyAlignment="1">
      <alignment vertical="center" wrapText="1"/>
    </xf>
    <xf numFmtId="3" fontId="84" fillId="0" borderId="30" xfId="0" applyNumberFormat="1" applyFont="1" applyFill="1" applyBorder="1" applyAlignment="1">
      <alignment vertical="center" wrapText="1"/>
    </xf>
    <xf numFmtId="0" fontId="83" fillId="73" borderId="34" xfId="0" applyFont="1" applyFill="1" applyBorder="1" applyAlignment="1">
      <alignment horizontal="left" vertical="center"/>
    </xf>
    <xf numFmtId="0" fontId="83" fillId="73" borderId="46" xfId="0" applyFont="1" applyFill="1" applyBorder="1" applyAlignment="1">
      <alignment horizontal="center" vertical="center" wrapText="1"/>
    </xf>
    <xf numFmtId="0" fontId="83" fillId="73" borderId="74" xfId="0" applyFont="1" applyFill="1" applyBorder="1" applyAlignment="1">
      <alignment horizontal="center" vertical="center" wrapText="1"/>
    </xf>
    <xf numFmtId="3" fontId="83" fillId="73" borderId="74" xfId="0" applyNumberFormat="1" applyFont="1" applyFill="1" applyBorder="1" applyAlignment="1">
      <alignment horizontal="right" vertical="center" wrapText="1"/>
    </xf>
    <xf numFmtId="3" fontId="83" fillId="73" borderId="31" xfId="0" applyNumberFormat="1" applyFont="1" applyFill="1" applyBorder="1" applyAlignment="1">
      <alignment horizontal="right" vertical="center" wrapText="1"/>
    </xf>
    <xf numFmtId="0" fontId="75" fillId="0" borderId="0" xfId="0" applyFont="1" applyFill="1"/>
    <xf numFmtId="3" fontId="119" fillId="0" borderId="41" xfId="0" applyNumberFormat="1" applyFont="1" applyBorder="1" applyAlignment="1">
      <alignment horizontal="right" vertical="center"/>
    </xf>
    <xf numFmtId="3" fontId="11" fillId="106" borderId="133" xfId="1503" applyNumberFormat="1" applyFont="1" applyFill="1" applyBorder="1" applyAlignment="1">
      <alignment horizontal="right" vertical="center"/>
    </xf>
    <xf numFmtId="186" fontId="1" fillId="0" borderId="0" xfId="2749" applyNumberFormat="1"/>
    <xf numFmtId="0" fontId="119" fillId="0" borderId="41" xfId="0" applyFont="1" applyBorder="1" applyAlignment="1">
      <alignment horizontal="right" vertical="center"/>
    </xf>
    <xf numFmtId="3" fontId="58" fillId="106" borderId="145" xfId="1503" applyNumberFormat="1" applyFont="1" applyFill="1" applyBorder="1" applyAlignment="1">
      <alignment vertical="center"/>
    </xf>
    <xf numFmtId="186" fontId="1" fillId="0" borderId="0" xfId="2749" applyNumberFormat="1" applyAlignment="1">
      <alignment vertical="center"/>
    </xf>
    <xf numFmtId="3" fontId="58" fillId="73" borderId="146" xfId="1503" applyNumberFormat="1" applyFont="1" applyFill="1" applyBorder="1" applyAlignment="1">
      <alignment vertical="center"/>
    </xf>
    <xf numFmtId="9" fontId="80" fillId="0" borderId="0" xfId="1571" applyFont="1"/>
    <xf numFmtId="1" fontId="80" fillId="0" borderId="0" xfId="0" applyNumberFormat="1" applyFont="1"/>
    <xf numFmtId="3" fontId="11" fillId="0" borderId="0" xfId="0" applyNumberFormat="1" applyFont="1" applyAlignment="1">
      <alignment horizontal="center"/>
    </xf>
    <xf numFmtId="10" fontId="92" fillId="0" borderId="41" xfId="2716" applyNumberFormat="1" applyFont="1" applyBorder="1" applyAlignment="1">
      <alignment horizontal="center" vertical="center"/>
    </xf>
    <xf numFmtId="10" fontId="92" fillId="0" borderId="65" xfId="2716" applyNumberFormat="1" applyFont="1" applyFill="1" applyBorder="1" applyAlignment="1">
      <alignment horizontal="center" vertical="center"/>
    </xf>
    <xf numFmtId="10" fontId="84" fillId="0" borderId="0" xfId="2716" applyNumberFormat="1" applyFont="1" applyBorder="1" applyAlignment="1">
      <alignment horizontal="center" vertical="center"/>
    </xf>
    <xf numFmtId="10" fontId="84" fillId="0" borderId="41" xfId="2716" applyNumberFormat="1" applyFont="1" applyBorder="1" applyAlignment="1">
      <alignment horizontal="center" vertical="center"/>
    </xf>
    <xf numFmtId="10" fontId="84" fillId="0" borderId="65" xfId="2716" applyNumberFormat="1" applyFont="1" applyBorder="1" applyAlignment="1">
      <alignment horizontal="center" vertical="center"/>
    </xf>
    <xf numFmtId="10" fontId="84" fillId="0" borderId="64" xfId="2716" applyNumberFormat="1" applyFont="1" applyBorder="1" applyAlignment="1">
      <alignment horizontal="center" vertical="center"/>
    </xf>
    <xf numFmtId="10" fontId="92" fillId="0" borderId="65" xfId="2716" applyNumberFormat="1" applyFont="1" applyBorder="1" applyAlignment="1">
      <alignment horizontal="center" vertical="center"/>
    </xf>
    <xf numFmtId="3" fontId="11" fillId="0" borderId="1" xfId="2716" applyNumberFormat="1" applyFont="1" applyBorder="1" applyAlignment="1">
      <alignment horizontal="right" vertical="center" wrapText="1"/>
    </xf>
    <xf numFmtId="3" fontId="11" fillId="0" borderId="114" xfId="2716" applyNumberFormat="1" applyFont="1" applyBorder="1" applyAlignment="1">
      <alignment horizontal="right" vertical="center" wrapText="1"/>
    </xf>
    <xf numFmtId="3" fontId="58" fillId="0" borderId="1" xfId="2716" applyNumberFormat="1" applyFont="1" applyBorder="1" applyAlignment="1">
      <alignment horizontal="right" vertical="center" wrapText="1"/>
    </xf>
    <xf numFmtId="3" fontId="58" fillId="0" borderId="114" xfId="2716" applyNumberFormat="1" applyFont="1" applyBorder="1" applyAlignment="1">
      <alignment horizontal="right" vertical="center" wrapText="1"/>
    </xf>
    <xf numFmtId="3" fontId="11" fillId="0" borderId="116" xfId="2716" applyNumberFormat="1" applyFont="1" applyBorder="1" applyAlignment="1">
      <alignment horizontal="right" vertical="center" wrapText="1"/>
    </xf>
    <xf numFmtId="3" fontId="11" fillId="0" borderId="117" xfId="2716" applyNumberFormat="1" applyFont="1" applyBorder="1" applyAlignment="1">
      <alignment horizontal="right" vertical="center" wrapText="1"/>
    </xf>
    <xf numFmtId="0" fontId="58" fillId="109" borderId="0" xfId="0" applyFont="1" applyFill="1"/>
    <xf numFmtId="3" fontId="58" fillId="109" borderId="0" xfId="0" applyNumberFormat="1" applyFont="1" applyFill="1"/>
    <xf numFmtId="0" fontId="125" fillId="0" borderId="0" xfId="0" applyFont="1"/>
    <xf numFmtId="0" fontId="109" fillId="0" borderId="0" xfId="0" applyFont="1"/>
    <xf numFmtId="14" fontId="126" fillId="107" borderId="149" xfId="0" applyNumberFormat="1" applyFont="1" applyFill="1" applyBorder="1" applyAlignment="1">
      <alignment horizontal="center" vertical="center"/>
    </xf>
    <xf numFmtId="14" fontId="126" fillId="107" borderId="149" xfId="0" applyNumberFormat="1" applyFont="1" applyFill="1" applyBorder="1" applyAlignment="1">
      <alignment horizontal="center" vertical="center" wrapText="1"/>
    </xf>
    <xf numFmtId="0" fontId="124" fillId="0" borderId="35" xfId="0" applyFont="1" applyBorder="1"/>
    <xf numFmtId="3" fontId="124" fillId="0" borderId="150" xfId="0" applyNumberFormat="1" applyFont="1" applyBorder="1"/>
    <xf numFmtId="0" fontId="124" fillId="0" borderId="151" xfId="0" applyFont="1" applyBorder="1"/>
    <xf numFmtId="3" fontId="125" fillId="0" borderId="152" xfId="0" applyNumberFormat="1" applyFont="1" applyBorder="1"/>
    <xf numFmtId="0" fontId="58" fillId="73" borderId="80" xfId="1" applyFont="1" applyFill="1" applyBorder="1" applyAlignment="1">
      <alignment horizontal="center" vertical="center" wrapText="1"/>
    </xf>
    <xf numFmtId="3" fontId="58" fillId="73" borderId="136" xfId="0" applyNumberFormat="1" applyFont="1" applyFill="1" applyBorder="1" applyAlignment="1">
      <alignment horizontal="right" vertical="center" wrapText="1"/>
    </xf>
    <xf numFmtId="3" fontId="11" fillId="0" borderId="49" xfId="1446" applyNumberFormat="1" applyFont="1" applyFill="1" applyBorder="1" applyAlignment="1">
      <alignment vertical="center"/>
    </xf>
    <xf numFmtId="3" fontId="11" fillId="0" borderId="37" xfId="1446" applyNumberFormat="1" applyFont="1" applyFill="1" applyBorder="1" applyAlignment="1">
      <alignment vertical="center"/>
    </xf>
    <xf numFmtId="0" fontId="84" fillId="0" borderId="29" xfId="0" applyFont="1" applyBorder="1" applyAlignment="1">
      <alignment horizontal="center" vertical="center" wrapText="1"/>
    </xf>
    <xf numFmtId="0" fontId="11" fillId="0" borderId="1" xfId="1503" applyFont="1" applyBorder="1" applyAlignment="1">
      <alignment vertical="center" wrapText="1"/>
    </xf>
    <xf numFmtId="3" fontId="85" fillId="103" borderId="59" xfId="0" applyNumberFormat="1" applyFont="1" applyFill="1" applyBorder="1" applyAlignment="1">
      <alignment vertical="center"/>
    </xf>
    <xf numFmtId="3" fontId="94" fillId="103" borderId="59" xfId="0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100" xfId="1483" applyFont="1" applyBorder="1" applyAlignment="1">
      <alignment horizontal="justify" vertical="center" wrapText="1"/>
    </xf>
    <xf numFmtId="10" fontId="119" fillId="0" borderId="94" xfId="1483" applyNumberFormat="1" applyFont="1" applyBorder="1" applyAlignment="1">
      <alignment vertical="center"/>
    </xf>
    <xf numFmtId="10" fontId="119" fillId="0" borderId="95" xfId="1483" applyNumberFormat="1" applyFont="1" applyBorder="1" applyAlignment="1">
      <alignment vertical="center"/>
    </xf>
    <xf numFmtId="3" fontId="11" fillId="104" borderId="26" xfId="1319" applyNumberFormat="1" applyFont="1" applyFill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3" fontId="11" fillId="69" borderId="158" xfId="0" applyNumberFormat="1" applyFont="1" applyFill="1" applyBorder="1" applyAlignment="1">
      <alignment horizontal="center" vertical="center" wrapText="1"/>
    </xf>
    <xf numFmtId="171" fontId="58" fillId="108" borderId="105" xfId="1483" applyNumberFormat="1" applyFont="1" applyFill="1" applyBorder="1" applyAlignment="1">
      <alignment horizontal="center" vertical="center" wrapText="1"/>
    </xf>
    <xf numFmtId="171" fontId="58" fillId="108" borderId="106" xfId="1483" applyNumberFormat="1" applyFont="1" applyFill="1" applyBorder="1" applyAlignment="1">
      <alignment horizontal="center" vertical="center" wrapText="1"/>
    </xf>
    <xf numFmtId="0" fontId="58" fillId="108" borderId="98" xfId="1483" applyFont="1" applyFill="1" applyBorder="1" applyAlignment="1">
      <alignment horizontal="center" vertical="top" wrapText="1"/>
    </xf>
    <xf numFmtId="0" fontId="58" fillId="108" borderId="108" xfId="1483" applyFont="1" applyFill="1" applyBorder="1" applyAlignment="1">
      <alignment horizontal="center" vertical="top" wrapText="1"/>
    </xf>
    <xf numFmtId="3" fontId="58" fillId="0" borderId="94" xfId="1483" applyNumberFormat="1" applyFont="1" applyBorder="1" applyAlignment="1">
      <alignment horizontal="right" vertical="center" wrapText="1"/>
    </xf>
    <xf numFmtId="3" fontId="58" fillId="0" borderId="95" xfId="1483" applyNumberFormat="1" applyFont="1" applyBorder="1" applyAlignment="1">
      <alignment horizontal="right" vertical="center" wrapText="1"/>
    </xf>
    <xf numFmtId="3" fontId="11" fillId="0" borderId="94" xfId="1483" applyNumberFormat="1" applyFont="1" applyBorder="1" applyAlignment="1">
      <alignment horizontal="right" vertical="center" wrapText="1"/>
    </xf>
    <xf numFmtId="3" fontId="11" fillId="0" borderId="95" xfId="1483" applyNumberFormat="1" applyFont="1" applyBorder="1" applyAlignment="1">
      <alignment horizontal="right" vertical="center" wrapText="1"/>
    </xf>
    <xf numFmtId="3" fontId="58" fillId="108" borderId="126" xfId="1483" applyNumberFormat="1" applyFont="1" applyFill="1" applyBorder="1" applyAlignment="1">
      <alignment horizontal="right" vertical="center" wrapText="1"/>
    </xf>
    <xf numFmtId="3" fontId="58" fillId="108" borderId="127" xfId="1483" applyNumberFormat="1" applyFont="1" applyFill="1" applyBorder="1" applyAlignment="1">
      <alignment horizontal="right" vertical="center" wrapText="1"/>
    </xf>
    <xf numFmtId="0" fontId="119" fillId="0" borderId="0" xfId="1483" applyFont="1"/>
    <xf numFmtId="3" fontId="119" fillId="0" borderId="0" xfId="1483" applyNumberFormat="1" applyFont="1"/>
    <xf numFmtId="9" fontId="80" fillId="0" borderId="0" xfId="0" applyNumberFormat="1" applyFont="1"/>
    <xf numFmtId="3" fontId="11" fillId="0" borderId="30" xfId="1446" applyNumberFormat="1" applyFont="1" applyFill="1" applyBorder="1" applyAlignment="1">
      <alignment horizontal="right" vertical="center" wrapText="1"/>
    </xf>
    <xf numFmtId="178" fontId="58" fillId="73" borderId="31" xfId="0" applyNumberFormat="1" applyFont="1" applyFill="1" applyBorder="1" applyAlignment="1">
      <alignment vertical="center"/>
    </xf>
    <xf numFmtId="3" fontId="11" fillId="0" borderId="79" xfId="0" applyNumberFormat="1" applyFont="1" applyBorder="1" applyAlignment="1">
      <alignment horizontal="right" vertical="center"/>
    </xf>
    <xf numFmtId="2" fontId="75" fillId="0" borderId="46" xfId="0" applyNumberFormat="1" applyFont="1" applyFill="1" applyBorder="1"/>
    <xf numFmtId="171" fontId="79" fillId="73" borderId="144" xfId="0" applyNumberFormat="1" applyFont="1" applyFill="1" applyBorder="1" applyAlignment="1">
      <alignment horizontal="center" vertical="center"/>
    </xf>
    <xf numFmtId="171" fontId="79" fillId="73" borderId="1" xfId="0" applyNumberFormat="1" applyFont="1" applyFill="1" applyBorder="1" applyAlignment="1">
      <alignment horizontal="center" vertical="center"/>
    </xf>
    <xf numFmtId="0" fontId="84" fillId="0" borderId="0" xfId="1482" applyFont="1" applyAlignment="1"/>
    <xf numFmtId="171" fontId="83" fillId="73" borderId="48" xfId="1482" applyNumberFormat="1" applyFont="1" applyFill="1" applyBorder="1" applyAlignment="1">
      <alignment horizontal="center" vertical="center"/>
    </xf>
    <xf numFmtId="3" fontId="83" fillId="73" borderId="49" xfId="1482" applyNumberFormat="1" applyFont="1" applyFill="1" applyBorder="1" applyAlignment="1">
      <alignment horizontal="center" vertical="top"/>
    </xf>
    <xf numFmtId="3" fontId="83" fillId="73" borderId="37" xfId="1482" applyNumberFormat="1" applyFont="1" applyFill="1" applyBorder="1" applyAlignment="1">
      <alignment horizontal="center" vertical="top"/>
    </xf>
    <xf numFmtId="3" fontId="84" fillId="0" borderId="1" xfId="1482" applyNumberFormat="1" applyFont="1" applyFill="1" applyBorder="1" applyAlignment="1">
      <alignment vertical="center"/>
    </xf>
    <xf numFmtId="3" fontId="84" fillId="0" borderId="30" xfId="1482" applyNumberFormat="1" applyFont="1" applyFill="1" applyBorder="1" applyAlignment="1">
      <alignment vertical="center"/>
    </xf>
    <xf numFmtId="3" fontId="83" fillId="73" borderId="1" xfId="1482" applyNumberFormat="1" applyFont="1" applyFill="1" applyBorder="1" applyAlignment="1">
      <alignment vertical="center"/>
    </xf>
    <xf numFmtId="3" fontId="84" fillId="0" borderId="1" xfId="1482" applyNumberFormat="1" applyFont="1" applyFill="1" applyBorder="1" applyAlignment="1">
      <alignment horizontal="center" vertical="center"/>
    </xf>
    <xf numFmtId="3" fontId="83" fillId="108" borderId="1" xfId="1482" applyNumberFormat="1" applyFont="1" applyFill="1" applyBorder="1" applyAlignment="1">
      <alignment vertical="center"/>
    </xf>
    <xf numFmtId="3" fontId="83" fillId="108" borderId="30" xfId="1482" applyNumberFormat="1" applyFont="1" applyFill="1" applyBorder="1" applyAlignment="1">
      <alignment vertical="center"/>
    </xf>
    <xf numFmtId="170" fontId="84" fillId="0" borderId="1" xfId="1482" applyNumberFormat="1" applyFont="1" applyFill="1" applyBorder="1" applyAlignment="1">
      <alignment vertical="center"/>
    </xf>
    <xf numFmtId="170" fontId="83" fillId="73" borderId="46" xfId="1482" applyNumberFormat="1" applyFont="1" applyFill="1" applyBorder="1" applyAlignment="1">
      <alignment vertical="center"/>
    </xf>
    <xf numFmtId="170" fontId="83" fillId="0" borderId="39" xfId="1482" applyNumberFormat="1" applyFont="1" applyFill="1" applyBorder="1" applyAlignment="1">
      <alignment horizontal="center" vertical="center"/>
    </xf>
    <xf numFmtId="170" fontId="83" fillId="0" borderId="155" xfId="1482" applyNumberFormat="1" applyFont="1" applyFill="1" applyBorder="1" applyAlignment="1">
      <alignment horizontal="center" vertical="center"/>
    </xf>
    <xf numFmtId="0" fontId="83" fillId="73" borderId="49" xfId="1498" applyFont="1" applyFill="1" applyBorder="1" applyAlignment="1">
      <alignment horizontal="center" vertical="top"/>
    </xf>
    <xf numFmtId="0" fontId="83" fillId="0" borderId="1" xfId="1498" applyFont="1" applyFill="1" applyBorder="1" applyAlignment="1">
      <alignment horizontal="center" vertical="center"/>
    </xf>
    <xf numFmtId="3" fontId="83" fillId="69" borderId="1" xfId="1482" applyNumberFormat="1" applyFont="1" applyFill="1" applyBorder="1" applyAlignment="1">
      <alignment vertical="center"/>
    </xf>
    <xf numFmtId="0" fontId="83" fillId="0" borderId="1" xfId="1482" applyFont="1" applyFill="1" applyBorder="1" applyAlignment="1">
      <alignment horizontal="left" vertical="center"/>
    </xf>
    <xf numFmtId="3" fontId="83" fillId="73" borderId="46" xfId="1482" applyNumberFormat="1" applyFont="1" applyFill="1" applyBorder="1" applyAlignment="1">
      <alignment vertical="center"/>
    </xf>
    <xf numFmtId="3" fontId="84" fillId="0" borderId="0" xfId="1482" applyNumberFormat="1" applyFont="1" applyAlignment="1"/>
    <xf numFmtId="3" fontId="11" fillId="106" borderId="65" xfId="1508" applyNumberFormat="1" applyFont="1" applyFill="1" applyBorder="1" applyAlignment="1">
      <alignment horizontal="center" vertical="center" wrapText="1"/>
    </xf>
    <xf numFmtId="3" fontId="58" fillId="106" borderId="159" xfId="1508" applyNumberFormat="1" applyFont="1" applyFill="1" applyBorder="1" applyAlignment="1">
      <alignment horizontal="center" vertical="center" wrapText="1"/>
    </xf>
    <xf numFmtId="9" fontId="78" fillId="0" borderId="0" xfId="1571" applyFont="1"/>
    <xf numFmtId="3" fontId="11" fillId="0" borderId="1" xfId="1505" applyNumberFormat="1" applyFont="1" applyFill="1" applyBorder="1" applyAlignment="1">
      <alignment vertical="center"/>
    </xf>
    <xf numFmtId="3" fontId="11" fillId="0" borderId="30" xfId="1505" applyNumberFormat="1" applyFont="1" applyFill="1" applyBorder="1" applyAlignment="1">
      <alignment vertical="center"/>
    </xf>
    <xf numFmtId="171" fontId="83" fillId="73" borderId="36" xfId="1482" applyNumberFormat="1" applyFont="1" applyFill="1" applyBorder="1" applyAlignment="1">
      <alignment horizontal="center" vertical="center"/>
    </xf>
    <xf numFmtId="3" fontId="83" fillId="73" borderId="30" xfId="1482" applyNumberFormat="1" applyFont="1" applyFill="1" applyBorder="1" applyAlignment="1">
      <alignment vertical="center"/>
    </xf>
    <xf numFmtId="0" fontId="84" fillId="0" borderId="0" xfId="1482" applyFont="1" applyBorder="1" applyAlignment="1"/>
    <xf numFmtId="170" fontId="84" fillId="0" borderId="30" xfId="1482" applyNumberFormat="1" applyFont="1" applyFill="1" applyBorder="1" applyAlignment="1">
      <alignment vertical="center"/>
    </xf>
    <xf numFmtId="170" fontId="83" fillId="73" borderId="31" xfId="1482" applyNumberFormat="1" applyFont="1" applyFill="1" applyBorder="1" applyAlignment="1">
      <alignment vertical="center"/>
    </xf>
    <xf numFmtId="0" fontId="58" fillId="73" borderId="81" xfId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justify" vertical="center" wrapText="1"/>
    </xf>
    <xf numFmtId="3" fontId="58" fillId="73" borderId="137" xfId="0" applyNumberFormat="1" applyFont="1" applyFill="1" applyBorder="1" applyAlignment="1">
      <alignment horizontal="right" vertical="center" wrapText="1"/>
    </xf>
    <xf numFmtId="171" fontId="58" fillId="73" borderId="77" xfId="1" applyNumberFormat="1" applyFont="1" applyFill="1" applyBorder="1" applyAlignment="1">
      <alignment horizontal="center" vertical="center" wrapText="1"/>
    </xf>
    <xf numFmtId="0" fontId="58" fillId="73" borderId="78" xfId="1" applyFont="1" applyFill="1" applyBorder="1" applyAlignment="1">
      <alignment horizontal="center" vertical="top" wrapText="1"/>
    </xf>
    <xf numFmtId="3" fontId="11" fillId="0" borderId="53" xfId="1508" applyNumberFormat="1" applyFont="1" applyBorder="1" applyAlignment="1">
      <alignment horizontal="right" vertical="center" wrapText="1"/>
    </xf>
    <xf numFmtId="3" fontId="58" fillId="73" borderId="53" xfId="1508" applyNumberFormat="1" applyFont="1" applyFill="1" applyBorder="1" applyAlignment="1">
      <alignment horizontal="right" vertical="center" wrapText="1"/>
    </xf>
    <xf numFmtId="3" fontId="58" fillId="73" borderId="79" xfId="1508" applyNumberFormat="1" applyFont="1" applyFill="1" applyBorder="1" applyAlignment="1">
      <alignment horizontal="right" vertical="center" wrapText="1"/>
    </xf>
    <xf numFmtId="206" fontId="11" fillId="69" borderId="157" xfId="0" applyNumberFormat="1" applyFont="1" applyFill="1" applyBorder="1" applyAlignment="1">
      <alignment horizontal="center" vertical="center" wrapText="1"/>
    </xf>
    <xf numFmtId="0" fontId="82" fillId="0" borderId="56" xfId="1437" applyFont="1" applyBorder="1" applyAlignment="1">
      <alignment vertical="center" wrapText="1"/>
    </xf>
    <xf numFmtId="0" fontId="82" fillId="0" borderId="62" xfId="1437" applyFont="1" applyBorder="1" applyAlignment="1">
      <alignment vertical="center" wrapText="1"/>
    </xf>
    <xf numFmtId="3" fontId="84" fillId="0" borderId="62" xfId="1437" applyNumberFormat="1" applyFont="1" applyFill="1" applyBorder="1" applyAlignment="1">
      <alignment vertical="center"/>
    </xf>
    <xf numFmtId="3" fontId="84" fillId="0" borderId="57" xfId="1437" applyNumberFormat="1" applyFont="1" applyFill="1" applyBorder="1" applyAlignment="1">
      <alignment vertical="center"/>
    </xf>
    <xf numFmtId="0" fontId="82" fillId="0" borderId="58" xfId="1437" applyFont="1" applyBorder="1" applyAlignment="1">
      <alignment vertical="center" wrapText="1"/>
    </xf>
    <xf numFmtId="0" fontId="82" fillId="0" borderId="41" xfId="1437" applyFont="1" applyBorder="1" applyAlignment="1">
      <alignment vertical="center" wrapText="1"/>
    </xf>
    <xf numFmtId="0" fontId="84" fillId="0" borderId="41" xfId="1437" applyFont="1" applyBorder="1" applyAlignment="1">
      <alignment vertical="center" wrapText="1"/>
    </xf>
    <xf numFmtId="3" fontId="84" fillId="0" borderId="41" xfId="1437" applyNumberFormat="1" applyFont="1" applyFill="1" applyBorder="1" applyAlignment="1">
      <alignment vertical="center"/>
    </xf>
    <xf numFmtId="3" fontId="84" fillId="0" borderId="59" xfId="1437" applyNumberFormat="1" applyFont="1" applyFill="1" applyBorder="1" applyAlignment="1">
      <alignment vertical="center"/>
    </xf>
    <xf numFmtId="171" fontId="58" fillId="74" borderId="42" xfId="1" applyNumberFormat="1" applyFont="1" applyFill="1" applyBorder="1" applyAlignment="1">
      <alignment horizontal="center" vertical="center" wrapText="1"/>
    </xf>
    <xf numFmtId="171" fontId="58" fillId="74" borderId="36" xfId="1" applyNumberFormat="1" applyFont="1" applyFill="1" applyBorder="1" applyAlignment="1">
      <alignment horizontal="center" vertical="center" wrapText="1"/>
    </xf>
    <xf numFmtId="0" fontId="58" fillId="74" borderId="34" xfId="1" applyFont="1" applyFill="1" applyBorder="1" applyAlignment="1">
      <alignment horizontal="center" vertical="center" wrapText="1"/>
    </xf>
    <xf numFmtId="0" fontId="58" fillId="74" borderId="31" xfId="1" applyFont="1" applyFill="1" applyBorder="1" applyAlignment="1">
      <alignment horizontal="center" vertical="top" wrapText="1"/>
    </xf>
    <xf numFmtId="0" fontId="11" fillId="0" borderId="113" xfId="0" applyFont="1" applyFill="1" applyBorder="1" applyAlignment="1">
      <alignment horizontal="justify" vertical="center" wrapText="1"/>
    </xf>
    <xf numFmtId="3" fontId="11" fillId="0" borderId="1" xfId="2716" applyNumberFormat="1" applyFont="1" applyFill="1" applyBorder="1" applyAlignment="1">
      <alignment horizontal="right" vertical="center" wrapText="1"/>
    </xf>
    <xf numFmtId="3" fontId="11" fillId="0" borderId="114" xfId="2716" applyNumberFormat="1" applyFont="1" applyFill="1" applyBorder="1" applyAlignment="1">
      <alignment horizontal="right" vertical="center" wrapText="1"/>
    </xf>
    <xf numFmtId="0" fontId="82" fillId="0" borderId="58" xfId="1437" applyFont="1" applyFill="1" applyBorder="1" applyAlignment="1">
      <alignment vertical="center" wrapText="1"/>
    </xf>
    <xf numFmtId="0" fontId="82" fillId="0" borderId="41" xfId="1437" applyFont="1" applyFill="1" applyBorder="1" applyAlignment="1">
      <alignment vertical="center" wrapText="1"/>
    </xf>
    <xf numFmtId="0" fontId="58" fillId="103" borderId="113" xfId="0" applyFont="1" applyFill="1" applyBorder="1" applyAlignment="1">
      <alignment horizontal="justify" vertical="center" wrapText="1"/>
    </xf>
    <xf numFmtId="3" fontId="58" fillId="103" borderId="1" xfId="2716" applyNumberFormat="1" applyFont="1" applyFill="1" applyBorder="1" applyAlignment="1">
      <alignment horizontal="right" vertical="center" wrapText="1"/>
    </xf>
    <xf numFmtId="3" fontId="58" fillId="103" borderId="114" xfId="2716" applyNumberFormat="1" applyFont="1" applyFill="1" applyBorder="1" applyAlignment="1">
      <alignment horizontal="right" vertical="center" wrapText="1"/>
    </xf>
    <xf numFmtId="3" fontId="58" fillId="106" borderId="46" xfId="0" applyNumberFormat="1" applyFont="1" applyFill="1" applyBorder="1" applyAlignment="1">
      <alignment horizontal="right" vertical="center"/>
    </xf>
    <xf numFmtId="168" fontId="75" fillId="0" borderId="45" xfId="1337" applyNumberFormat="1" applyFont="1" applyFill="1" applyBorder="1" applyAlignment="1">
      <alignment horizontal="center" vertical="center"/>
    </xf>
    <xf numFmtId="186" fontId="62" fillId="0" borderId="0" xfId="1319" applyNumberFormat="1" applyFont="1"/>
    <xf numFmtId="0" fontId="82" fillId="0" borderId="60" xfId="1437" applyFont="1" applyFill="1" applyBorder="1" applyAlignment="1">
      <alignment vertical="center" wrapText="1"/>
    </xf>
    <xf numFmtId="0" fontId="82" fillId="0" borderId="71" xfId="1437" applyFont="1" applyFill="1" applyBorder="1" applyAlignment="1">
      <alignment vertical="center" wrapText="1"/>
    </xf>
    <xf numFmtId="0" fontId="84" fillId="0" borderId="71" xfId="0" applyFont="1" applyFill="1" applyBorder="1" applyAlignment="1">
      <alignment horizontal="left" vertical="center" wrapText="1"/>
    </xf>
    <xf numFmtId="3" fontId="84" fillId="0" borderId="71" xfId="1437" applyNumberFormat="1" applyFont="1" applyFill="1" applyBorder="1" applyAlignment="1">
      <alignment vertical="center"/>
    </xf>
    <xf numFmtId="3" fontId="84" fillId="0" borderId="61" xfId="1437" applyNumberFormat="1" applyFont="1" applyFill="1" applyBorder="1" applyAlignment="1">
      <alignment vertical="center"/>
    </xf>
    <xf numFmtId="170" fontId="11" fillId="0" borderId="0" xfId="0" applyNumberFormat="1" applyFont="1" applyFill="1"/>
    <xf numFmtId="0" fontId="11" fillId="0" borderId="0" xfId="1432" applyFont="1" applyFill="1"/>
    <xf numFmtId="0" fontId="58" fillId="0" borderId="75" xfId="1432" applyFont="1" applyBorder="1" applyAlignment="1"/>
    <xf numFmtId="169" fontId="58" fillId="0" borderId="0" xfId="1333" applyFont="1"/>
    <xf numFmtId="174" fontId="58" fillId="0" borderId="0" xfId="1333" applyNumberFormat="1" applyFont="1" applyFill="1" applyBorder="1"/>
    <xf numFmtId="0" fontId="11" fillId="0" borderId="0" xfId="1432" applyFont="1"/>
    <xf numFmtId="0" fontId="58" fillId="0" borderId="0" xfId="1432" applyFont="1" applyFill="1" applyBorder="1"/>
    <xf numFmtId="168" fontId="58" fillId="73" borderId="26" xfId="1432" applyNumberFormat="1" applyFont="1" applyFill="1" applyBorder="1" applyAlignment="1">
      <alignment horizontal="center" wrapText="1"/>
    </xf>
    <xf numFmtId="171" fontId="58" fillId="0" borderId="64" xfId="1432" applyNumberFormat="1" applyFont="1" applyFill="1" applyBorder="1" applyAlignment="1">
      <alignment horizontal="center"/>
    </xf>
    <xf numFmtId="0" fontId="58" fillId="103" borderId="26" xfId="1432" applyFont="1" applyFill="1" applyBorder="1" applyAlignment="1">
      <alignment horizontal="center"/>
    </xf>
    <xf numFmtId="0" fontId="11" fillId="0" borderId="64" xfId="1432" applyFont="1" applyFill="1" applyBorder="1" applyAlignment="1">
      <alignment horizontal="center"/>
    </xf>
    <xf numFmtId="0" fontId="58" fillId="0" borderId="26" xfId="1432" applyFont="1" applyBorder="1" applyAlignment="1"/>
    <xf numFmtId="0" fontId="11" fillId="0" borderId="26" xfId="1432" applyFont="1" applyBorder="1" applyAlignment="1">
      <alignment horizontal="center"/>
    </xf>
    <xf numFmtId="3" fontId="58" fillId="103" borderId="26" xfId="1432" applyNumberFormat="1" applyFont="1" applyFill="1" applyBorder="1" applyAlignment="1">
      <alignment horizontal="right"/>
    </xf>
    <xf numFmtId="3" fontId="58" fillId="0" borderId="64" xfId="1432" applyNumberFormat="1" applyFont="1" applyFill="1" applyBorder="1" applyAlignment="1">
      <alignment horizontal="right"/>
    </xf>
    <xf numFmtId="3" fontId="116" fillId="0" borderId="0" xfId="1432" applyNumberFormat="1" applyFont="1"/>
    <xf numFmtId="3" fontId="11" fillId="0" borderId="0" xfId="1432" applyNumberFormat="1" applyFont="1"/>
    <xf numFmtId="0" fontId="11" fillId="0" borderId="26" xfId="1432" applyFont="1" applyBorder="1" applyAlignment="1">
      <alignment horizontal="left"/>
    </xf>
    <xf numFmtId="3" fontId="11" fillId="0" borderId="26" xfId="1432" applyNumberFormat="1" applyFont="1" applyBorder="1" applyAlignment="1">
      <alignment horizontal="right"/>
    </xf>
    <xf numFmtId="3" fontId="11" fillId="0" borderId="64" xfId="1432" applyNumberFormat="1" applyFont="1" applyFill="1" applyBorder="1" applyAlignment="1">
      <alignment horizontal="right"/>
    </xf>
    <xf numFmtId="0" fontId="11" fillId="0" borderId="26" xfId="1432" applyFont="1" applyBorder="1" applyAlignment="1"/>
    <xf numFmtId="0" fontId="11" fillId="0" borderId="26" xfId="1432" applyFont="1" applyFill="1" applyBorder="1" applyAlignment="1"/>
    <xf numFmtId="0" fontId="11" fillId="0" borderId="0" xfId="1432" applyFont="1" applyFill="1" applyBorder="1"/>
    <xf numFmtId="0" fontId="11" fillId="0" borderId="26" xfId="1432" applyFont="1" applyFill="1" applyBorder="1" applyAlignment="1">
      <alignment horizontal="right"/>
    </xf>
    <xf numFmtId="0" fontId="11" fillId="0" borderId="0" xfId="1432" applyFont="1" applyBorder="1" applyAlignment="1"/>
    <xf numFmtId="3" fontId="11" fillId="0" borderId="0" xfId="1432" applyNumberFormat="1" applyFont="1" applyBorder="1" applyAlignment="1">
      <alignment horizontal="right"/>
    </xf>
    <xf numFmtId="3" fontId="11" fillId="0" borderId="0" xfId="1432" applyNumberFormat="1" applyFont="1" applyFill="1" applyBorder="1" applyAlignment="1">
      <alignment horizontal="right"/>
    </xf>
    <xf numFmtId="0" fontId="11" fillId="0" borderId="0" xfId="1432" applyFont="1" applyFill="1" applyBorder="1" applyAlignment="1">
      <alignment wrapText="1"/>
    </xf>
    <xf numFmtId="3" fontId="11" fillId="0" borderId="0" xfId="1432" applyNumberFormat="1" applyFont="1" applyFill="1"/>
    <xf numFmtId="0" fontId="58" fillId="0" borderId="75" xfId="1432" applyFont="1" applyFill="1" applyBorder="1" applyAlignment="1"/>
    <xf numFmtId="169" fontId="58" fillId="0" borderId="0" xfId="1333" applyFont="1" applyFill="1"/>
    <xf numFmtId="174" fontId="58" fillId="0" borderId="0" xfId="1333" applyNumberFormat="1" applyFont="1" applyFill="1"/>
    <xf numFmtId="0" fontId="58" fillId="0" borderId="26" xfId="1432" applyFont="1" applyFill="1" applyBorder="1" applyAlignment="1"/>
    <xf numFmtId="0" fontId="11" fillId="0" borderId="26" xfId="1432" applyFont="1" applyFill="1" applyBorder="1" applyAlignment="1">
      <alignment horizontal="center"/>
    </xf>
    <xf numFmtId="3" fontId="11" fillId="0" borderId="26" xfId="1432" applyNumberFormat="1" applyFont="1" applyFill="1" applyBorder="1" applyAlignment="1">
      <alignment horizontal="right"/>
    </xf>
    <xf numFmtId="3" fontId="11" fillId="0" borderId="26" xfId="1432" applyNumberFormat="1" applyFont="1" applyFill="1" applyBorder="1"/>
    <xf numFmtId="3" fontId="58" fillId="0" borderId="26" xfId="1432" applyNumberFormat="1" applyFont="1" applyFill="1" applyBorder="1" applyAlignment="1">
      <alignment horizontal="right"/>
    </xf>
    <xf numFmtId="9" fontId="58" fillId="0" borderId="26" xfId="2716" applyFont="1" applyFill="1" applyBorder="1" applyAlignment="1">
      <alignment horizontal="center"/>
    </xf>
    <xf numFmtId="9" fontId="11" fillId="0" borderId="26" xfId="2716" applyFont="1" applyFill="1" applyBorder="1" applyAlignment="1">
      <alignment horizontal="center"/>
    </xf>
    <xf numFmtId="3" fontId="58" fillId="0" borderId="0" xfId="1432" applyNumberFormat="1" applyFont="1" applyFill="1" applyBorder="1" applyAlignment="1">
      <alignment horizontal="right"/>
    </xf>
    <xf numFmtId="3" fontId="58" fillId="0" borderId="0" xfId="1432" applyNumberFormat="1" applyFont="1" applyFill="1"/>
    <xf numFmtId="0" fontId="58" fillId="0" borderId="0" xfId="1432" applyFont="1" applyFill="1"/>
    <xf numFmtId="0" fontId="58" fillId="0" borderId="0" xfId="1432" applyFont="1"/>
    <xf numFmtId="168" fontId="58" fillId="0" borderId="0" xfId="1432" applyNumberFormat="1" applyFont="1" applyAlignment="1">
      <alignment horizontal="left"/>
    </xf>
    <xf numFmtId="0" fontId="129" fillId="73" borderId="26" xfId="1432" applyFont="1" applyFill="1" applyBorder="1" applyAlignment="1">
      <alignment horizontal="center" vertical="center" wrapText="1"/>
    </xf>
    <xf numFmtId="0" fontId="129" fillId="103" borderId="26" xfId="1432" applyFont="1" applyFill="1" applyBorder="1" applyAlignment="1">
      <alignment horizontal="center"/>
    </xf>
    <xf numFmtId="3" fontId="129" fillId="73" borderId="26" xfId="1432" applyNumberFormat="1" applyFont="1" applyFill="1" applyBorder="1" applyAlignment="1">
      <alignment horizontal="center" vertical="center" wrapText="1"/>
    </xf>
    <xf numFmtId="0" fontId="130" fillId="0" borderId="26" xfId="1432" applyFont="1" applyBorder="1" applyAlignment="1"/>
    <xf numFmtId="3" fontId="130" fillId="73" borderId="26" xfId="1432" applyNumberFormat="1" applyFont="1" applyFill="1" applyBorder="1" applyAlignment="1">
      <alignment horizontal="right" vertical="center" wrapText="1"/>
    </xf>
    <xf numFmtId="3" fontId="130" fillId="0" borderId="26" xfId="1432" applyNumberFormat="1" applyFont="1" applyBorder="1" applyAlignment="1">
      <alignment horizontal="right"/>
    </xf>
    <xf numFmtId="3" fontId="129" fillId="73" borderId="26" xfId="1432" applyNumberFormat="1" applyFont="1" applyFill="1" applyBorder="1" applyAlignment="1">
      <alignment horizontal="right" vertical="center" wrapText="1"/>
    </xf>
    <xf numFmtId="0" fontId="130" fillId="0" borderId="26" xfId="1432" applyFont="1" applyBorder="1" applyAlignment="1">
      <alignment horizontal="left"/>
    </xf>
    <xf numFmtId="0" fontId="130" fillId="0" borderId="26" xfId="1432" applyFont="1" applyFill="1" applyBorder="1" applyAlignment="1"/>
    <xf numFmtId="3" fontId="129" fillId="73" borderId="26" xfId="1432" applyNumberFormat="1" applyFont="1" applyFill="1" applyBorder="1" applyAlignment="1">
      <alignment vertical="center" wrapText="1"/>
    </xf>
    <xf numFmtId="3" fontId="11" fillId="73" borderId="26" xfId="1432" applyNumberFormat="1" applyFont="1" applyFill="1" applyBorder="1" applyAlignment="1">
      <alignment horizontal="right" vertical="center" wrapText="1"/>
    </xf>
    <xf numFmtId="3" fontId="58" fillId="73" borderId="26" xfId="1432" applyNumberFormat="1" applyFont="1" applyFill="1" applyBorder="1" applyAlignment="1">
      <alignment horizontal="right" vertical="center" wrapText="1"/>
    </xf>
    <xf numFmtId="3" fontId="58" fillId="73" borderId="26" xfId="1432" applyNumberFormat="1" applyFont="1" applyFill="1" applyBorder="1" applyAlignment="1">
      <alignment vertical="center" wrapText="1"/>
    </xf>
    <xf numFmtId="0" fontId="58" fillId="73" borderId="26" xfId="1432" applyFont="1" applyFill="1" applyBorder="1" applyAlignment="1">
      <alignment horizontal="center" vertical="center" wrapText="1"/>
    </xf>
    <xf numFmtId="3" fontId="58" fillId="73" borderId="26" xfId="1432" applyNumberFormat="1" applyFont="1" applyFill="1" applyBorder="1" applyAlignment="1">
      <alignment horizontal="center" vertical="center" wrapText="1"/>
    </xf>
    <xf numFmtId="0" fontId="58" fillId="73" borderId="26" xfId="1432" applyFont="1" applyFill="1" applyBorder="1" applyAlignment="1">
      <alignment wrapText="1"/>
    </xf>
    <xf numFmtId="17" fontId="58" fillId="73" borderId="26" xfId="1432" applyNumberFormat="1" applyFont="1" applyFill="1" applyBorder="1" applyAlignment="1">
      <alignment horizontal="center" wrapText="1"/>
    </xf>
    <xf numFmtId="0" fontId="11" fillId="0" borderId="26" xfId="1432" applyFont="1" applyBorder="1" applyAlignment="1">
      <alignment wrapText="1"/>
    </xf>
    <xf numFmtId="3" fontId="58" fillId="73" borderId="26" xfId="1432" applyNumberFormat="1" applyFont="1" applyFill="1" applyBorder="1" applyAlignment="1">
      <alignment horizontal="right" wrapText="1"/>
    </xf>
    <xf numFmtId="0" fontId="58" fillId="0" borderId="0" xfId="1432" applyFont="1" applyFill="1" applyBorder="1" applyAlignment="1">
      <alignment horizontal="center" vertical="center"/>
    </xf>
    <xf numFmtId="171" fontId="58" fillId="73" borderId="26" xfId="1432" applyNumberFormat="1" applyFont="1" applyFill="1" applyBorder="1" applyAlignment="1">
      <alignment horizontal="center" vertical="center" wrapText="1"/>
    </xf>
    <xf numFmtId="0" fontId="11" fillId="0" borderId="0" xfId="1432" applyFont="1" applyAlignment="1">
      <alignment horizontal="center" vertical="center"/>
    </xf>
    <xf numFmtId="17" fontId="58" fillId="73" borderId="26" xfId="1432" applyNumberFormat="1" applyFont="1" applyFill="1" applyBorder="1" applyAlignment="1">
      <alignment horizontal="center" vertical="center" wrapText="1"/>
    </xf>
    <xf numFmtId="3" fontId="58" fillId="103" borderId="26" xfId="1432" applyNumberFormat="1" applyFont="1" applyFill="1" applyBorder="1" applyAlignment="1">
      <alignment horizontal="right" vertical="center"/>
    </xf>
    <xf numFmtId="0" fontId="58" fillId="73" borderId="1" xfId="1482" applyFont="1" applyFill="1" applyBorder="1" applyAlignment="1">
      <alignment horizontal="center" vertical="center"/>
    </xf>
    <xf numFmtId="0" fontId="58" fillId="103" borderId="42" xfId="0" applyFont="1" applyFill="1" applyBorder="1" applyAlignment="1">
      <alignment horizontal="left" vertical="center"/>
    </xf>
    <xf numFmtId="0" fontId="83" fillId="103" borderId="41" xfId="1437" applyFont="1" applyFill="1" applyBorder="1" applyAlignment="1">
      <alignment horizontal="center" vertical="center" wrapText="1"/>
    </xf>
    <xf numFmtId="0" fontId="58" fillId="73" borderId="48" xfId="0" applyFont="1" applyFill="1" applyBorder="1" applyAlignment="1">
      <alignment horizontal="center" vertical="center" wrapText="1"/>
    </xf>
    <xf numFmtId="0" fontId="58" fillId="73" borderId="36" xfId="0" applyFont="1" applyFill="1" applyBorder="1" applyAlignment="1">
      <alignment horizontal="center" vertical="center" wrapText="1"/>
    </xf>
    <xf numFmtId="0" fontId="117" fillId="106" borderId="139" xfId="0" applyFont="1" applyFill="1" applyBorder="1" applyAlignment="1">
      <alignment horizontal="left" vertical="center" wrapText="1"/>
    </xf>
    <xf numFmtId="0" fontId="117" fillId="110" borderId="139" xfId="0" applyFont="1" applyFill="1" applyBorder="1" applyAlignment="1">
      <alignment horizontal="left" vertical="center"/>
    </xf>
    <xf numFmtId="0" fontId="117" fillId="106" borderId="139" xfId="0" applyFont="1" applyFill="1" applyBorder="1" applyAlignment="1">
      <alignment horizontal="left" vertical="center" indent="2"/>
    </xf>
    <xf numFmtId="0" fontId="119" fillId="0" borderId="139" xfId="0" applyFont="1" applyBorder="1" applyAlignment="1">
      <alignment horizontal="left" vertical="center" indent="3"/>
    </xf>
    <xf numFmtId="0" fontId="58" fillId="0" borderId="29" xfId="1482" applyFont="1" applyFill="1" applyBorder="1" applyAlignment="1">
      <alignment horizontal="left" vertical="center" indent="3"/>
    </xf>
    <xf numFmtId="0" fontId="11" fillId="73" borderId="29" xfId="1482" applyFont="1" applyFill="1" applyBorder="1" applyAlignment="1">
      <alignment vertical="center"/>
    </xf>
    <xf numFmtId="0" fontId="11" fillId="73" borderId="1" xfId="1482" applyFont="1" applyFill="1" applyBorder="1" applyAlignment="1">
      <alignment horizontal="left" vertical="center" indent="3"/>
    </xf>
    <xf numFmtId="0" fontId="11" fillId="0" borderId="29" xfId="1482" applyFont="1" applyFill="1" applyBorder="1" applyAlignment="1">
      <alignment vertical="center" wrapText="1"/>
    </xf>
    <xf numFmtId="0" fontId="117" fillId="106" borderId="139" xfId="0" applyFont="1" applyFill="1" applyBorder="1" applyAlignment="1">
      <alignment horizontal="left" vertical="center"/>
    </xf>
    <xf numFmtId="0" fontId="117" fillId="110" borderId="160" xfId="0" applyFont="1" applyFill="1" applyBorder="1" applyAlignment="1">
      <alignment horizontal="left" vertical="center" wrapText="1"/>
    </xf>
    <xf numFmtId="0" fontId="11" fillId="0" borderId="45" xfId="1506" applyFont="1" applyBorder="1" applyAlignment="1">
      <alignment horizontal="left" vertical="center" wrapText="1"/>
    </xf>
    <xf numFmtId="0" fontId="11" fillId="0" borderId="31" xfId="1506" applyFont="1" applyBorder="1" applyAlignment="1">
      <alignment horizontal="left" vertical="center" wrapText="1"/>
    </xf>
    <xf numFmtId="0" fontId="123" fillId="106" borderId="161" xfId="0" applyFont="1" applyFill="1" applyBorder="1" applyAlignment="1">
      <alignment horizontal="left" vertical="center" wrapText="1"/>
    </xf>
    <xf numFmtId="0" fontId="94" fillId="73" borderId="60" xfId="0" applyFont="1" applyFill="1" applyBorder="1" applyAlignment="1">
      <alignment vertical="center"/>
    </xf>
    <xf numFmtId="0" fontId="58" fillId="73" borderId="57" xfId="0" applyFont="1" applyFill="1" applyBorder="1" applyAlignment="1">
      <alignment horizontal="center" vertical="center" wrapText="1"/>
    </xf>
    <xf numFmtId="17" fontId="58" fillId="103" borderId="41" xfId="1503" applyNumberFormat="1" applyFont="1" applyFill="1" applyBorder="1" applyAlignment="1">
      <alignment horizontal="center"/>
    </xf>
    <xf numFmtId="17" fontId="58" fillId="103" borderId="59" xfId="1503" applyNumberFormat="1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22" fillId="0" borderId="1" xfId="0" applyFont="1" applyBorder="1" applyAlignment="1">
      <alignment vertical="center" wrapText="1"/>
    </xf>
    <xf numFmtId="0" fontId="122" fillId="0" borderId="41" xfId="0" applyFont="1" applyBorder="1" applyAlignment="1">
      <alignment vertical="center" wrapText="1"/>
    </xf>
    <xf numFmtId="0" fontId="122" fillId="0" borderId="41" xfId="0" applyFont="1" applyFill="1" applyBorder="1" applyAlignment="1">
      <alignment vertical="center" wrapText="1"/>
    </xf>
    <xf numFmtId="17" fontId="58" fillId="111" borderId="163" xfId="0" applyNumberFormat="1" applyFont="1" applyFill="1" applyBorder="1" applyAlignment="1">
      <alignment horizontal="center" vertical="center" wrapText="1"/>
    </xf>
    <xf numFmtId="17" fontId="58" fillId="111" borderId="164" xfId="0" applyNumberFormat="1" applyFont="1" applyFill="1" applyBorder="1" applyAlignment="1">
      <alignment horizontal="center" vertical="center" wrapText="1"/>
    </xf>
    <xf numFmtId="0" fontId="117" fillId="0" borderId="0" xfId="0" applyFont="1" applyAlignment="1">
      <alignment horizontal="justify" vertical="center"/>
    </xf>
    <xf numFmtId="0" fontId="58" fillId="73" borderId="29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171" fontId="58" fillId="73" borderId="55" xfId="0" applyNumberFormat="1" applyFont="1" applyFill="1" applyBorder="1" applyAlignment="1">
      <alignment horizontal="center" vertical="center" wrapText="1"/>
    </xf>
    <xf numFmtId="171" fontId="58" fillId="73" borderId="77" xfId="0" applyNumberFormat="1" applyFont="1" applyFill="1" applyBorder="1" applyAlignment="1">
      <alignment horizontal="center" vertical="center" wrapText="1"/>
    </xf>
    <xf numFmtId="17" fontId="58" fillId="73" borderId="54" xfId="0" applyNumberFormat="1" applyFont="1" applyFill="1" applyBorder="1" applyAlignment="1">
      <alignment horizontal="center" vertical="center" wrapText="1"/>
    </xf>
    <xf numFmtId="17" fontId="58" fillId="73" borderId="78" xfId="0" applyNumberFormat="1" applyFont="1" applyFill="1" applyBorder="1" applyAlignment="1">
      <alignment horizontal="center" vertical="center" wrapText="1"/>
    </xf>
    <xf numFmtId="0" fontId="58" fillId="73" borderId="32" xfId="0" applyFont="1" applyFill="1" applyBorder="1" applyAlignment="1">
      <alignment vertical="center" wrapText="1"/>
    </xf>
    <xf numFmtId="0" fontId="11" fillId="0" borderId="165" xfId="0" applyFont="1" applyBorder="1" applyAlignment="1">
      <alignment vertical="center"/>
    </xf>
    <xf numFmtId="0" fontId="130" fillId="0" borderId="165" xfId="0" applyFont="1" applyBorder="1" applyAlignment="1">
      <alignment vertical="center"/>
    </xf>
    <xf numFmtId="0" fontId="130" fillId="0" borderId="29" xfId="0" applyFont="1" applyBorder="1" applyAlignment="1">
      <alignment vertical="center"/>
    </xf>
    <xf numFmtId="0" fontId="130" fillId="0" borderId="29" xfId="0" applyFont="1" applyFill="1" applyBorder="1" applyAlignment="1">
      <alignment vertical="center"/>
    </xf>
    <xf numFmtId="0" fontId="130" fillId="0" borderId="161" xfId="0" applyFont="1" applyBorder="1"/>
    <xf numFmtId="0" fontId="129" fillId="73" borderId="34" xfId="0" applyFont="1" applyFill="1" applyBorder="1" applyAlignment="1">
      <alignment horizontal="left" vertical="center" wrapText="1"/>
    </xf>
    <xf numFmtId="0" fontId="58" fillId="112" borderId="166" xfId="0" applyFont="1" applyFill="1" applyBorder="1" applyAlignment="1">
      <alignment horizontal="left" vertical="center" wrapText="1"/>
    </xf>
    <xf numFmtId="0" fontId="11" fillId="0" borderId="161" xfId="0" applyFont="1" applyBorder="1" applyAlignment="1">
      <alignment horizontal="left"/>
    </xf>
    <xf numFmtId="0" fontId="58" fillId="0" borderId="169" xfId="0" applyFont="1" applyBorder="1" applyAlignment="1">
      <alignment horizontal="justify" vertical="center" wrapText="1"/>
    </xf>
    <xf numFmtId="0" fontId="11" fillId="0" borderId="169" xfId="0" applyFont="1" applyBorder="1" applyAlignment="1">
      <alignment horizontal="justify" vertical="center" wrapText="1"/>
    </xf>
    <xf numFmtId="0" fontId="79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3" fontId="58" fillId="106" borderId="36" xfId="0" applyNumberFormat="1" applyFont="1" applyFill="1" applyBorder="1" applyAlignment="1">
      <alignment horizontal="center" vertical="center" wrapText="1"/>
    </xf>
    <xf numFmtId="0" fontId="133" fillId="0" borderId="165" xfId="0" applyFont="1" applyBorder="1" applyAlignment="1">
      <alignment vertical="center"/>
    </xf>
    <xf numFmtId="3" fontId="119" fillId="0" borderId="141" xfId="0" applyNumberFormat="1" applyFont="1" applyBorder="1" applyAlignment="1">
      <alignment horizontal="right" vertical="center" wrapText="1"/>
    </xf>
    <xf numFmtId="0" fontId="119" fillId="0" borderId="141" xfId="0" applyFont="1" applyBorder="1" applyAlignment="1">
      <alignment horizontal="right" vertical="center" wrapText="1"/>
    </xf>
    <xf numFmtId="3" fontId="119" fillId="0" borderId="141" xfId="0" applyNumberFormat="1" applyFont="1" applyBorder="1" applyAlignment="1">
      <alignment horizontal="right" vertical="center"/>
    </xf>
    <xf numFmtId="3" fontId="117" fillId="106" borderId="141" xfId="0" applyNumberFormat="1" applyFont="1" applyFill="1" applyBorder="1" applyAlignment="1">
      <alignment horizontal="right" vertical="center"/>
    </xf>
    <xf numFmtId="0" fontId="119" fillId="0" borderId="141" xfId="0" applyFont="1" applyBorder="1" applyAlignment="1">
      <alignment horizontal="right" vertical="center"/>
    </xf>
    <xf numFmtId="0" fontId="58" fillId="73" borderId="42" xfId="1482" applyFont="1" applyFill="1" applyBorder="1" applyAlignment="1">
      <alignment horizontal="left" vertical="center"/>
    </xf>
    <xf numFmtId="0" fontId="58" fillId="73" borderId="43" xfId="1482" applyFont="1" applyFill="1" applyBorder="1" applyAlignment="1">
      <alignment horizontal="left" vertical="center"/>
    </xf>
    <xf numFmtId="0" fontId="58" fillId="73" borderId="48" xfId="1482" applyFont="1" applyFill="1" applyBorder="1" applyAlignment="1">
      <alignment horizontal="center" vertical="center"/>
    </xf>
    <xf numFmtId="0" fontId="58" fillId="73" borderId="49" xfId="1482" applyFont="1" applyFill="1" applyBorder="1" applyAlignment="1">
      <alignment horizontal="center" vertical="center"/>
    </xf>
    <xf numFmtId="0" fontId="58" fillId="73" borderId="48" xfId="1495" applyFont="1" applyFill="1" applyBorder="1" applyAlignment="1">
      <alignment horizontal="left" vertical="center"/>
    </xf>
    <xf numFmtId="0" fontId="58" fillId="73" borderId="49" xfId="1495" applyFont="1" applyFill="1" applyBorder="1" applyAlignment="1">
      <alignment horizontal="left" vertical="center"/>
    </xf>
    <xf numFmtId="0" fontId="58" fillId="73" borderId="42" xfId="1495" applyFont="1" applyFill="1" applyBorder="1" applyAlignment="1">
      <alignment horizontal="left" vertical="center"/>
    </xf>
    <xf numFmtId="0" fontId="58" fillId="73" borderId="43" xfId="1495" applyFont="1" applyFill="1" applyBorder="1" applyAlignment="1">
      <alignment horizontal="left" vertical="center"/>
    </xf>
    <xf numFmtId="0" fontId="58" fillId="106" borderId="56" xfId="0" applyFont="1" applyFill="1" applyBorder="1" applyAlignment="1">
      <alignment horizontal="left" vertical="center"/>
    </xf>
    <xf numFmtId="0" fontId="58" fillId="106" borderId="58" xfId="0" applyFont="1" applyFill="1" applyBorder="1" applyAlignment="1">
      <alignment horizontal="left" vertical="center"/>
    </xf>
    <xf numFmtId="0" fontId="58" fillId="106" borderId="62" xfId="0" applyFont="1" applyFill="1" applyBorder="1" applyAlignment="1">
      <alignment horizontal="center" vertical="center"/>
    </xf>
    <xf numFmtId="0" fontId="58" fillId="106" borderId="41" xfId="0" applyFont="1" applyFill="1" applyBorder="1" applyAlignment="1">
      <alignment horizontal="center" vertical="center"/>
    </xf>
    <xf numFmtId="0" fontId="58" fillId="103" borderId="42" xfId="0" applyFont="1" applyFill="1" applyBorder="1" applyAlignment="1">
      <alignment horizontal="left" vertical="center"/>
    </xf>
    <xf numFmtId="0" fontId="58" fillId="103" borderId="43" xfId="0" applyFont="1" applyFill="1" applyBorder="1" applyAlignment="1">
      <alignment horizontal="left" vertical="center"/>
    </xf>
    <xf numFmtId="0" fontId="123" fillId="106" borderId="138" xfId="0" applyFont="1" applyFill="1" applyBorder="1" applyAlignment="1">
      <alignment horizontal="left" vertical="center" indent="1"/>
    </xf>
    <xf numFmtId="0" fontId="123" fillId="106" borderId="139" xfId="0" applyFont="1" applyFill="1" applyBorder="1" applyAlignment="1">
      <alignment horizontal="left" vertical="center" indent="1"/>
    </xf>
    <xf numFmtId="0" fontId="123" fillId="106" borderId="138" xfId="0" applyFont="1" applyFill="1" applyBorder="1" applyAlignment="1">
      <alignment horizontal="center" vertical="center"/>
    </xf>
    <xf numFmtId="0" fontId="123" fillId="106" borderId="139" xfId="0" applyFont="1" applyFill="1" applyBorder="1" applyAlignment="1">
      <alignment horizontal="center" vertical="center"/>
    </xf>
    <xf numFmtId="0" fontId="126" fillId="107" borderId="7" xfId="0" applyFont="1" applyFill="1" applyBorder="1" applyAlignment="1">
      <alignment horizontal="center" vertical="center"/>
    </xf>
    <xf numFmtId="0" fontId="126" fillId="107" borderId="149" xfId="0" applyFont="1" applyFill="1" applyBorder="1" applyAlignment="1">
      <alignment horizontal="center" vertical="center"/>
    </xf>
    <xf numFmtId="0" fontId="126" fillId="107" borderId="147" xfId="0" applyFont="1" applyFill="1" applyBorder="1" applyAlignment="1">
      <alignment horizontal="center" vertical="center" wrapText="1"/>
    </xf>
    <xf numFmtId="0" fontId="126" fillId="107" borderId="148" xfId="0" applyFont="1" applyFill="1" applyBorder="1" applyAlignment="1">
      <alignment horizontal="center" vertical="center" wrapText="1"/>
    </xf>
    <xf numFmtId="0" fontId="117" fillId="103" borderId="99" xfId="0" applyFont="1" applyFill="1" applyBorder="1" applyAlignment="1">
      <alignment horizontal="left" vertical="center"/>
    </xf>
    <xf numFmtId="0" fontId="117" fillId="103" borderId="100" xfId="0" applyFont="1" applyFill="1" applyBorder="1" applyAlignment="1">
      <alignment horizontal="left" vertical="center"/>
    </xf>
    <xf numFmtId="0" fontId="117" fillId="103" borderId="92" xfId="0" applyFont="1" applyFill="1" applyBorder="1" applyAlignment="1">
      <alignment horizontal="center" vertical="center"/>
    </xf>
    <xf numFmtId="0" fontId="117" fillId="103" borderId="93" xfId="0" applyFont="1" applyFill="1" applyBorder="1" applyAlignment="1">
      <alignment horizontal="center" vertical="center"/>
    </xf>
    <xf numFmtId="171" fontId="117" fillId="103" borderId="94" xfId="0" applyNumberFormat="1" applyFont="1" applyFill="1" applyBorder="1" applyAlignment="1">
      <alignment horizontal="center" vertical="center"/>
    </xf>
    <xf numFmtId="171" fontId="117" fillId="103" borderId="95" xfId="0" applyNumberFormat="1" applyFont="1" applyFill="1" applyBorder="1" applyAlignment="1">
      <alignment horizontal="center" vertical="center"/>
    </xf>
    <xf numFmtId="0" fontId="117" fillId="103" borderId="97" xfId="0" applyFont="1" applyFill="1" applyBorder="1" applyAlignment="1">
      <alignment horizontal="center" vertical="center"/>
    </xf>
    <xf numFmtId="0" fontId="117" fillId="103" borderId="98" xfId="0" applyFont="1" applyFill="1" applyBorder="1" applyAlignment="1">
      <alignment horizontal="center" vertical="center"/>
    </xf>
    <xf numFmtId="0" fontId="0" fillId="0" borderId="0" xfId="0"/>
    <xf numFmtId="0" fontId="58" fillId="103" borderId="99" xfId="1" applyFont="1" applyFill="1" applyBorder="1" applyAlignment="1">
      <alignment horizontal="left" vertical="center" wrapText="1"/>
    </xf>
    <xf numFmtId="0" fontId="58" fillId="103" borderId="100" xfId="1" applyFont="1" applyFill="1" applyBorder="1" applyAlignment="1">
      <alignment horizontal="left" vertical="center" wrapText="1"/>
    </xf>
    <xf numFmtId="0" fontId="117" fillId="103" borderId="42" xfId="0" applyFont="1" applyFill="1" applyBorder="1" applyAlignment="1">
      <alignment vertical="center"/>
    </xf>
    <xf numFmtId="0" fontId="117" fillId="103" borderId="43" xfId="0" applyFont="1" applyFill="1" applyBorder="1" applyAlignment="1">
      <alignment vertical="center"/>
    </xf>
    <xf numFmtId="0" fontId="58" fillId="103" borderId="42" xfId="1503" applyFont="1" applyFill="1" applyBorder="1" applyAlignment="1">
      <alignment horizontal="left" vertical="center" wrapText="1"/>
    </xf>
    <xf numFmtId="0" fontId="58" fillId="103" borderId="43" xfId="1503" applyFont="1" applyFill="1" applyBorder="1" applyAlignment="1">
      <alignment horizontal="left" vertical="center" wrapText="1"/>
    </xf>
    <xf numFmtId="183" fontId="58" fillId="103" borderId="48" xfId="1503" applyNumberFormat="1" applyFont="1" applyFill="1" applyBorder="1" applyAlignment="1">
      <alignment horizontal="center" vertical="center" wrapText="1"/>
    </xf>
    <xf numFmtId="183" fontId="58" fillId="103" borderId="49" xfId="1503" applyNumberFormat="1" applyFont="1" applyFill="1" applyBorder="1" applyAlignment="1">
      <alignment horizontal="center" vertical="center" wrapText="1"/>
    </xf>
    <xf numFmtId="0" fontId="58" fillId="103" borderId="144" xfId="1503" applyFont="1" applyFill="1" applyBorder="1" applyAlignment="1">
      <alignment horizontal="left" vertical="center" wrapText="1"/>
    </xf>
    <xf numFmtId="0" fontId="58" fillId="103" borderId="40" xfId="1503" applyFont="1" applyFill="1" applyBorder="1" applyAlignment="1">
      <alignment horizontal="left" vertical="center" wrapText="1"/>
    </xf>
    <xf numFmtId="0" fontId="58" fillId="103" borderId="53" xfId="1503" applyFont="1" applyFill="1" applyBorder="1" applyAlignment="1">
      <alignment horizontal="left" vertical="center" wrapText="1"/>
    </xf>
    <xf numFmtId="0" fontId="58" fillId="73" borderId="42" xfId="0" applyFont="1" applyFill="1" applyBorder="1" applyAlignment="1">
      <alignment horizontal="left" vertical="center"/>
    </xf>
    <xf numFmtId="0" fontId="58" fillId="73" borderId="43" xfId="0" applyFont="1" applyFill="1" applyBorder="1" applyAlignment="1">
      <alignment horizontal="left" vertical="center"/>
    </xf>
    <xf numFmtId="0" fontId="11" fillId="103" borderId="32" xfId="1505" applyFont="1" applyFill="1" applyBorder="1" applyAlignment="1">
      <alignment horizontal="center"/>
    </xf>
    <xf numFmtId="0" fontId="11" fillId="103" borderId="29" xfId="1505" applyFont="1" applyFill="1" applyBorder="1" applyAlignment="1">
      <alignment horizontal="center"/>
    </xf>
    <xf numFmtId="171" fontId="58" fillId="103" borderId="47" xfId="1505" applyNumberFormat="1" applyFont="1" applyFill="1" applyBorder="1" applyAlignment="1">
      <alignment horizontal="center" vertical="center"/>
    </xf>
    <xf numFmtId="171" fontId="58" fillId="103" borderId="33" xfId="1505" applyNumberFormat="1" applyFont="1" applyFill="1" applyBorder="1" applyAlignment="1">
      <alignment horizontal="center" vertical="center"/>
    </xf>
    <xf numFmtId="0" fontId="87" fillId="103" borderId="47" xfId="1503" applyFont="1" applyFill="1" applyBorder="1" applyAlignment="1">
      <alignment horizontal="center" vertical="center" wrapText="1"/>
    </xf>
    <xf numFmtId="0" fontId="87" fillId="103" borderId="1" xfId="1503" applyFont="1" applyFill="1" applyBorder="1" applyAlignment="1">
      <alignment horizontal="center" vertical="center" wrapText="1"/>
    </xf>
    <xf numFmtId="0" fontId="87" fillId="103" borderId="33" xfId="1503" applyFont="1" applyFill="1" applyBorder="1" applyAlignment="1">
      <alignment horizontal="center" vertical="center" wrapText="1"/>
    </xf>
    <xf numFmtId="0" fontId="87" fillId="103" borderId="30" xfId="1503" applyFont="1" applyFill="1" applyBorder="1" applyAlignment="1">
      <alignment horizontal="center" vertical="center" wrapText="1"/>
    </xf>
    <xf numFmtId="0" fontId="87" fillId="103" borderId="32" xfId="1503" applyFont="1" applyFill="1" applyBorder="1" applyAlignment="1">
      <alignment horizontal="center" vertical="center" wrapText="1"/>
    </xf>
    <xf numFmtId="0" fontId="87" fillId="103" borderId="29" xfId="1503" applyFont="1" applyFill="1" applyBorder="1" applyAlignment="1">
      <alignment horizontal="center" vertical="center" wrapText="1"/>
    </xf>
    <xf numFmtId="17" fontId="87" fillId="103" borderId="47" xfId="1503" applyNumberFormat="1" applyFont="1" applyFill="1" applyBorder="1" applyAlignment="1">
      <alignment horizontal="center" vertical="center" wrapText="1"/>
    </xf>
    <xf numFmtId="17" fontId="87" fillId="103" borderId="1" xfId="1503" applyNumberFormat="1" applyFont="1" applyFill="1" applyBorder="1" applyAlignment="1">
      <alignment horizontal="center" vertical="center" wrapText="1"/>
    </xf>
    <xf numFmtId="0" fontId="87" fillId="103" borderId="50" xfId="1503" applyFont="1" applyFill="1" applyBorder="1" applyAlignment="1">
      <alignment horizontal="center" vertical="center" wrapText="1"/>
    </xf>
    <xf numFmtId="0" fontId="58" fillId="0" borderId="0" xfId="1503" applyFont="1" applyAlignment="1">
      <alignment horizontal="center"/>
    </xf>
    <xf numFmtId="0" fontId="87" fillId="103" borderId="48" xfId="1503" applyFont="1" applyFill="1" applyBorder="1" applyAlignment="1">
      <alignment horizontal="center" vertical="center" wrapText="1"/>
    </xf>
    <xf numFmtId="0" fontId="87" fillId="103" borderId="80" xfId="1503" applyFont="1" applyFill="1" applyBorder="1" applyAlignment="1">
      <alignment horizontal="center" vertical="center" wrapText="1"/>
    </xf>
    <xf numFmtId="0" fontId="87" fillId="103" borderId="103" xfId="1503" applyFont="1" applyFill="1" applyBorder="1" applyAlignment="1">
      <alignment horizontal="center" vertical="center" wrapText="1"/>
    </xf>
    <xf numFmtId="0" fontId="87" fillId="103" borderId="70" xfId="1503" applyFont="1" applyFill="1" applyBorder="1" applyAlignment="1">
      <alignment horizontal="center" vertical="center" wrapText="1"/>
    </xf>
    <xf numFmtId="0" fontId="83" fillId="103" borderId="134" xfId="0" applyFont="1" applyFill="1" applyBorder="1" applyAlignment="1">
      <alignment horizontal="left" vertical="center"/>
    </xf>
    <xf numFmtId="0" fontId="83" fillId="103" borderId="135" xfId="0" applyFont="1" applyFill="1" applyBorder="1" applyAlignment="1">
      <alignment horizontal="left" vertical="center"/>
    </xf>
    <xf numFmtId="0" fontId="83" fillId="103" borderId="120" xfId="0" applyFont="1" applyFill="1" applyBorder="1" applyAlignment="1">
      <alignment horizontal="left" vertical="center"/>
    </xf>
    <xf numFmtId="0" fontId="82" fillId="0" borderId="131" xfId="0" applyFont="1" applyFill="1" applyBorder="1" applyAlignment="1">
      <alignment horizontal="center" vertical="center"/>
    </xf>
    <xf numFmtId="0" fontId="82" fillId="0" borderId="132" xfId="0" applyFont="1" applyFill="1" applyBorder="1" applyAlignment="1">
      <alignment horizontal="center" vertical="center"/>
    </xf>
    <xf numFmtId="0" fontId="82" fillId="0" borderId="133" xfId="0" applyFont="1" applyFill="1" applyBorder="1" applyAlignment="1">
      <alignment horizontal="center" vertical="center"/>
    </xf>
    <xf numFmtId="0" fontId="83" fillId="103" borderId="131" xfId="0" applyFont="1" applyFill="1" applyBorder="1" applyAlignment="1">
      <alignment horizontal="left" vertical="center"/>
    </xf>
    <xf numFmtId="0" fontId="83" fillId="103" borderId="132" xfId="0" applyFont="1" applyFill="1" applyBorder="1" applyAlignment="1">
      <alignment horizontal="left" vertical="center"/>
    </xf>
    <xf numFmtId="0" fontId="83" fillId="103" borderId="133" xfId="0" applyFont="1" applyFill="1" applyBorder="1" applyAlignment="1">
      <alignment horizontal="left" vertical="center"/>
    </xf>
    <xf numFmtId="0" fontId="93" fillId="0" borderId="68" xfId="0" applyFont="1" applyFill="1" applyBorder="1" applyAlignment="1">
      <alignment horizontal="center" vertical="center"/>
    </xf>
    <xf numFmtId="0" fontId="93" fillId="0" borderId="66" xfId="0" applyFont="1" applyFill="1" applyBorder="1" applyAlignment="1">
      <alignment horizontal="center" vertical="center"/>
    </xf>
    <xf numFmtId="0" fontId="93" fillId="0" borderId="67" xfId="0" applyFont="1" applyFill="1" applyBorder="1" applyAlignment="1">
      <alignment horizontal="center" vertical="center"/>
    </xf>
    <xf numFmtId="0" fontId="87" fillId="103" borderId="56" xfId="0" applyFont="1" applyFill="1" applyBorder="1" applyAlignment="1">
      <alignment horizontal="left" vertical="center"/>
    </xf>
    <xf numFmtId="0" fontId="87" fillId="103" borderId="62" xfId="0" applyFont="1" applyFill="1" applyBorder="1" applyAlignment="1">
      <alignment horizontal="left" vertical="center"/>
    </xf>
    <xf numFmtId="0" fontId="87" fillId="103" borderId="63" xfId="0" applyFont="1" applyFill="1" applyBorder="1" applyAlignment="1">
      <alignment horizontal="left" vertical="center"/>
    </xf>
    <xf numFmtId="0" fontId="87" fillId="103" borderId="57" xfId="0" applyFont="1" applyFill="1" applyBorder="1" applyAlignment="1">
      <alignment horizontal="left" vertical="center"/>
    </xf>
    <xf numFmtId="0" fontId="93" fillId="0" borderId="58" xfId="0" applyFont="1" applyFill="1" applyBorder="1" applyAlignment="1">
      <alignment horizontal="center" vertical="center"/>
    </xf>
    <xf numFmtId="0" fontId="93" fillId="0" borderId="41" xfId="0" applyFont="1" applyFill="1" applyBorder="1" applyAlignment="1">
      <alignment horizontal="center" vertical="center"/>
    </xf>
    <xf numFmtId="0" fontId="93" fillId="0" borderId="65" xfId="0" applyFont="1" applyFill="1" applyBorder="1" applyAlignment="1">
      <alignment horizontal="center" vertical="center"/>
    </xf>
    <xf numFmtId="0" fontId="93" fillId="0" borderId="59" xfId="0" applyFont="1" applyFill="1" applyBorder="1" applyAlignment="1">
      <alignment horizontal="center" vertical="center"/>
    </xf>
    <xf numFmtId="0" fontId="87" fillId="103" borderId="58" xfId="0" applyFont="1" applyFill="1" applyBorder="1" applyAlignment="1">
      <alignment horizontal="left" vertical="center"/>
    </xf>
    <xf numFmtId="0" fontId="87" fillId="103" borderId="41" xfId="0" applyFont="1" applyFill="1" applyBorder="1" applyAlignment="1">
      <alignment horizontal="left" vertical="center"/>
    </xf>
    <xf numFmtId="0" fontId="87" fillId="103" borderId="65" xfId="0" applyFont="1" applyFill="1" applyBorder="1" applyAlignment="1">
      <alignment horizontal="left" vertical="center"/>
    </xf>
    <xf numFmtId="0" fontId="87" fillId="103" borderId="59" xfId="0" applyFont="1" applyFill="1" applyBorder="1" applyAlignment="1">
      <alignment horizontal="left" vertical="center"/>
    </xf>
    <xf numFmtId="0" fontId="83" fillId="103" borderId="56" xfId="0" applyFont="1" applyFill="1" applyBorder="1" applyAlignment="1">
      <alignment horizontal="left" vertical="center"/>
    </xf>
    <xf numFmtId="0" fontId="83" fillId="103" borderId="62" xfId="0" applyFont="1" applyFill="1" applyBorder="1" applyAlignment="1">
      <alignment horizontal="left" vertical="center"/>
    </xf>
    <xf numFmtId="0" fontId="83" fillId="103" borderId="57" xfId="0" applyFont="1" applyFill="1" applyBorder="1" applyAlignment="1">
      <alignment horizontal="left" vertical="center"/>
    </xf>
    <xf numFmtId="0" fontId="82" fillId="0" borderId="58" xfId="0" applyFont="1" applyFill="1" applyBorder="1" applyAlignment="1">
      <alignment horizontal="center" vertical="center"/>
    </xf>
    <xf numFmtId="0" fontId="82" fillId="0" borderId="41" xfId="0" applyFont="1" applyFill="1" applyBorder="1" applyAlignment="1">
      <alignment horizontal="center" vertical="center"/>
    </xf>
    <xf numFmtId="0" fontId="82" fillId="0" borderId="59" xfId="0" applyFont="1" applyFill="1" applyBorder="1" applyAlignment="1">
      <alignment horizontal="center" vertical="center"/>
    </xf>
    <xf numFmtId="0" fontId="83" fillId="103" borderId="58" xfId="0" applyFont="1" applyFill="1" applyBorder="1" applyAlignment="1">
      <alignment horizontal="left" vertical="center"/>
    </xf>
    <xf numFmtId="0" fontId="83" fillId="103" borderId="41" xfId="0" applyFont="1" applyFill="1" applyBorder="1" applyAlignment="1">
      <alignment horizontal="left" vertical="center"/>
    </xf>
    <xf numFmtId="0" fontId="83" fillId="103" borderId="59" xfId="0" applyFont="1" applyFill="1" applyBorder="1" applyAlignment="1">
      <alignment horizontal="left" vertical="center"/>
    </xf>
    <xf numFmtId="17" fontId="83" fillId="103" borderId="103" xfId="1504" applyNumberFormat="1" applyFont="1" applyFill="1" applyBorder="1" applyAlignment="1">
      <alignment horizontal="center" vertical="center" wrapText="1"/>
    </xf>
    <xf numFmtId="17" fontId="83" fillId="103" borderId="110" xfId="1504" applyNumberFormat="1" applyFont="1" applyFill="1" applyBorder="1" applyAlignment="1">
      <alignment horizontal="center" vertical="center" wrapText="1"/>
    </xf>
    <xf numFmtId="0" fontId="117" fillId="0" borderId="0" xfId="0" applyFont="1"/>
    <xf numFmtId="0" fontId="83" fillId="103" borderId="32" xfId="1504" applyFont="1" applyFill="1" applyBorder="1" applyAlignment="1">
      <alignment horizontal="left" vertical="center" wrapText="1"/>
    </xf>
    <xf numFmtId="0" fontId="83" fillId="103" borderId="29" xfId="1504" applyFont="1" applyFill="1" applyBorder="1" applyAlignment="1">
      <alignment horizontal="left" vertical="center" wrapText="1"/>
    </xf>
    <xf numFmtId="17" fontId="83" fillId="103" borderId="70" xfId="1504" applyNumberFormat="1" applyFont="1" applyFill="1" applyBorder="1" applyAlignment="1">
      <alignment horizontal="center" vertical="center" wrapText="1"/>
    </xf>
    <xf numFmtId="0" fontId="58" fillId="103" borderId="32" xfId="1503" applyFont="1" applyFill="1" applyBorder="1" applyAlignment="1">
      <alignment horizontal="left" vertical="center" wrapText="1"/>
    </xf>
    <xf numFmtId="0" fontId="58" fillId="103" borderId="29" xfId="1503" applyFont="1" applyFill="1" applyBorder="1" applyAlignment="1">
      <alignment horizontal="left" vertical="center" wrapText="1"/>
    </xf>
    <xf numFmtId="17" fontId="58" fillId="103" borderId="47" xfId="1503" applyNumberFormat="1" applyFont="1" applyFill="1" applyBorder="1" applyAlignment="1">
      <alignment horizontal="center" vertical="center" wrapText="1"/>
    </xf>
    <xf numFmtId="17" fontId="58" fillId="103" borderId="1" xfId="1503" applyNumberFormat="1" applyFont="1" applyFill="1" applyBorder="1" applyAlignment="1">
      <alignment horizontal="center" vertical="center" wrapText="1"/>
    </xf>
    <xf numFmtId="171" fontId="58" fillId="103" borderId="48" xfId="1503" applyNumberFormat="1" applyFont="1" applyFill="1" applyBorder="1" applyAlignment="1">
      <alignment horizontal="center" vertical="center" wrapText="1"/>
    </xf>
    <xf numFmtId="171" fontId="58" fillId="103" borderId="49" xfId="1503" applyNumberFormat="1" applyFont="1" applyFill="1" applyBorder="1" applyAlignment="1">
      <alignment horizontal="center" vertical="center" wrapText="1"/>
    </xf>
    <xf numFmtId="0" fontId="58" fillId="103" borderId="56" xfId="1503" applyFont="1" applyFill="1" applyBorder="1" applyAlignment="1">
      <alignment horizontal="left" vertical="center" wrapText="1"/>
    </xf>
    <xf numFmtId="0" fontId="58" fillId="103" borderId="58" xfId="1503" applyFont="1" applyFill="1" applyBorder="1" applyAlignment="1">
      <alignment horizontal="left" vertical="center" wrapText="1"/>
    </xf>
    <xf numFmtId="171" fontId="58" fillId="103" borderId="62" xfId="1503" applyNumberFormat="1" applyFont="1" applyFill="1" applyBorder="1" applyAlignment="1">
      <alignment horizontal="center" vertical="center"/>
    </xf>
    <xf numFmtId="171" fontId="58" fillId="103" borderId="57" xfId="1503" applyNumberFormat="1" applyFont="1" applyFill="1" applyBorder="1" applyAlignment="1">
      <alignment horizontal="center" vertical="center"/>
    </xf>
    <xf numFmtId="0" fontId="58" fillId="103" borderId="105" xfId="0" applyFont="1" applyFill="1" applyBorder="1" applyAlignment="1">
      <alignment horizontal="center" vertical="center" wrapText="1"/>
    </xf>
    <xf numFmtId="0" fontId="58" fillId="103" borderId="98" xfId="0" applyFont="1" applyFill="1" applyBorder="1" applyAlignment="1">
      <alignment horizontal="center" vertical="center" wrapText="1"/>
    </xf>
    <xf numFmtId="0" fontId="58" fillId="103" borderId="104" xfId="0" applyFont="1" applyFill="1" applyBorder="1" applyAlignment="1">
      <alignment horizontal="center" vertical="center" wrapText="1"/>
    </xf>
    <xf numFmtId="0" fontId="58" fillId="103" borderId="107" xfId="0" applyFont="1" applyFill="1" applyBorder="1" applyAlignment="1">
      <alignment horizontal="center" vertical="center" wrapText="1"/>
    </xf>
    <xf numFmtId="0" fontId="121" fillId="103" borderId="105" xfId="0" applyFont="1" applyFill="1" applyBorder="1" applyAlignment="1">
      <alignment horizontal="center" vertical="center" wrapText="1"/>
    </xf>
    <xf numFmtId="0" fontId="121" fillId="103" borderId="162" xfId="0" applyFont="1" applyFill="1" applyBorder="1" applyAlignment="1">
      <alignment horizontal="center" vertical="center" wrapText="1"/>
    </xf>
    <xf numFmtId="0" fontId="121" fillId="103" borderId="104" xfId="0" applyFont="1" applyFill="1" applyBorder="1" applyAlignment="1">
      <alignment horizontal="center" vertical="center" wrapText="1"/>
    </xf>
    <xf numFmtId="0" fontId="121" fillId="103" borderId="107" xfId="0" applyFont="1" applyFill="1" applyBorder="1" applyAlignment="1">
      <alignment horizontal="center" vertical="center" wrapText="1"/>
    </xf>
    <xf numFmtId="171" fontId="83" fillId="73" borderId="85" xfId="1437" quotePrefix="1" applyNumberFormat="1" applyFont="1" applyFill="1" applyBorder="1" applyAlignment="1">
      <alignment horizontal="center" vertical="center" wrapText="1"/>
    </xf>
    <xf numFmtId="14" fontId="83" fillId="73" borderId="72" xfId="1437" quotePrefix="1" applyNumberFormat="1" applyFont="1" applyFill="1" applyBorder="1" applyAlignment="1">
      <alignment horizontal="center" vertical="center" wrapText="1"/>
    </xf>
    <xf numFmtId="0" fontId="83" fillId="103" borderId="56" xfId="1437" applyFont="1" applyFill="1" applyBorder="1" applyAlignment="1">
      <alignment horizontal="center" vertical="center" wrapText="1"/>
    </xf>
    <xf numFmtId="0" fontId="83" fillId="103" borderId="58" xfId="1437" applyFont="1" applyFill="1" applyBorder="1" applyAlignment="1">
      <alignment horizontal="center" vertical="center" wrapText="1"/>
    </xf>
    <xf numFmtId="0" fontId="83" fillId="103" borderId="62" xfId="1437" applyFont="1" applyFill="1" applyBorder="1" applyAlignment="1">
      <alignment horizontal="center" vertical="center" wrapText="1"/>
    </xf>
    <xf numFmtId="0" fontId="83" fillId="103" borderId="41" xfId="1437" applyFont="1" applyFill="1" applyBorder="1" applyAlignment="1">
      <alignment horizontal="center" vertical="center" wrapText="1"/>
    </xf>
    <xf numFmtId="0" fontId="58" fillId="74" borderId="153" xfId="1446" applyFont="1" applyFill="1" applyBorder="1" applyAlignment="1">
      <alignment horizontal="center"/>
    </xf>
    <xf numFmtId="0" fontId="58" fillId="74" borderId="154" xfId="1446" applyFont="1" applyFill="1" applyBorder="1" applyAlignment="1">
      <alignment horizontal="center"/>
    </xf>
    <xf numFmtId="0" fontId="58" fillId="103" borderId="32" xfId="0" applyFont="1" applyFill="1" applyBorder="1" applyAlignment="1">
      <alignment horizontal="left" vertical="center"/>
    </xf>
    <xf numFmtId="0" fontId="58" fillId="103" borderId="29" xfId="0" applyFont="1" applyFill="1" applyBorder="1" applyAlignment="1">
      <alignment horizontal="left" vertical="center"/>
    </xf>
    <xf numFmtId="0" fontId="58" fillId="103" borderId="32" xfId="0" applyFont="1" applyFill="1" applyBorder="1" applyAlignment="1">
      <alignment horizontal="left" vertical="center" wrapText="1"/>
    </xf>
    <xf numFmtId="0" fontId="58" fillId="103" borderId="29" xfId="0" applyFont="1" applyFill="1" applyBorder="1" applyAlignment="1">
      <alignment horizontal="left" vertical="center" wrapText="1"/>
    </xf>
    <xf numFmtId="171" fontId="58" fillId="103" borderId="103" xfId="0" applyNumberFormat="1" applyFont="1" applyFill="1" applyBorder="1" applyAlignment="1">
      <alignment horizontal="center" vertical="center" wrapText="1"/>
    </xf>
    <xf numFmtId="171" fontId="58" fillId="103" borderId="109" xfId="0" applyNumberFormat="1" applyFont="1" applyFill="1" applyBorder="1" applyAlignment="1">
      <alignment horizontal="center" vertical="center" wrapText="1"/>
    </xf>
    <xf numFmtId="171" fontId="58" fillId="103" borderId="70" xfId="0" applyNumberFormat="1" applyFont="1" applyFill="1" applyBorder="1" applyAlignment="1">
      <alignment horizontal="center" vertical="center" wrapText="1"/>
    </xf>
    <xf numFmtId="171" fontId="58" fillId="103" borderId="110" xfId="0" applyNumberFormat="1" applyFont="1" applyFill="1" applyBorder="1" applyAlignment="1">
      <alignment horizontal="center" vertical="center" wrapText="1"/>
    </xf>
    <xf numFmtId="0" fontId="58" fillId="73" borderId="42" xfId="0" applyFont="1" applyFill="1" applyBorder="1" applyAlignment="1">
      <alignment horizontal="center" vertical="center" wrapText="1"/>
    </xf>
    <xf numFmtId="0" fontId="58" fillId="73" borderId="43" xfId="0" applyFont="1" applyFill="1" applyBorder="1" applyAlignment="1">
      <alignment horizontal="center" vertical="center" wrapText="1"/>
    </xf>
    <xf numFmtId="0" fontId="58" fillId="73" borderId="48" xfId="0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25" xfId="1432" applyFont="1" applyFill="1" applyBorder="1" applyAlignment="1">
      <alignment horizontal="center" vertical="center" wrapText="1"/>
    </xf>
    <xf numFmtId="0" fontId="58" fillId="73" borderId="27" xfId="1432" applyFont="1" applyFill="1" applyBorder="1" applyAlignment="1">
      <alignment horizontal="center" vertical="center" wrapText="1"/>
    </xf>
    <xf numFmtId="0" fontId="58" fillId="73" borderId="25" xfId="1432" applyFont="1" applyFill="1" applyBorder="1" applyAlignment="1">
      <alignment horizontal="left" vertical="center" wrapText="1"/>
    </xf>
    <xf numFmtId="0" fontId="58" fillId="73" borderId="51" xfId="1432" applyFont="1" applyFill="1" applyBorder="1" applyAlignment="1">
      <alignment horizontal="left" vertical="center" wrapText="1"/>
    </xf>
    <xf numFmtId="0" fontId="58" fillId="73" borderId="27" xfId="1432" applyFont="1" applyFill="1" applyBorder="1" applyAlignment="1">
      <alignment horizontal="left" vertical="center" wrapText="1"/>
    </xf>
    <xf numFmtId="168" fontId="58" fillId="103" borderId="25" xfId="1432" applyNumberFormat="1" applyFont="1" applyFill="1" applyBorder="1" applyAlignment="1">
      <alignment horizontal="center" vertical="center" wrapText="1"/>
    </xf>
    <xf numFmtId="168" fontId="58" fillId="103" borderId="27" xfId="1432" applyNumberFormat="1" applyFont="1" applyFill="1" applyBorder="1" applyAlignment="1">
      <alignment horizontal="center" vertical="center" wrapText="1"/>
    </xf>
    <xf numFmtId="0" fontId="132" fillId="0" borderId="0" xfId="0" applyFont="1"/>
    <xf numFmtId="0" fontId="129" fillId="73" borderId="25" xfId="1432" applyFont="1" applyFill="1" applyBorder="1" applyAlignment="1">
      <alignment horizontal="center" vertical="center" wrapText="1"/>
    </xf>
    <xf numFmtId="0" fontId="129" fillId="73" borderId="27" xfId="1432" applyFont="1" applyFill="1" applyBorder="1" applyAlignment="1">
      <alignment horizontal="center" vertical="center" wrapText="1"/>
    </xf>
    <xf numFmtId="0" fontId="11" fillId="73" borderId="25" xfId="1432" applyFont="1" applyFill="1" applyBorder="1" applyAlignment="1">
      <alignment horizontal="center" wrapText="1"/>
    </xf>
    <xf numFmtId="0" fontId="11" fillId="73" borderId="27" xfId="1432" applyFont="1" applyFill="1" applyBorder="1" applyAlignment="1">
      <alignment horizontal="center" wrapText="1"/>
    </xf>
    <xf numFmtId="0" fontId="11" fillId="103" borderId="25" xfId="1432" applyFont="1" applyFill="1" applyBorder="1" applyAlignment="1">
      <alignment horizontal="center" wrapText="1"/>
    </xf>
    <xf numFmtId="0" fontId="11" fillId="103" borderId="51" xfId="1432" applyFont="1" applyFill="1" applyBorder="1" applyAlignment="1">
      <alignment horizontal="center" wrapText="1"/>
    </xf>
    <xf numFmtId="0" fontId="11" fillId="103" borderId="27" xfId="1432" applyFont="1" applyFill="1" applyBorder="1" applyAlignment="1">
      <alignment horizontal="center" wrapText="1"/>
    </xf>
    <xf numFmtId="0" fontId="79" fillId="103" borderId="118" xfId="0" applyFont="1" applyFill="1" applyBorder="1" applyAlignment="1">
      <alignment horizontal="center" vertical="center"/>
    </xf>
    <xf numFmtId="0" fontId="79" fillId="103" borderId="109" xfId="0" applyFont="1" applyFill="1" applyBorder="1" applyAlignment="1">
      <alignment horizontal="center" vertical="center"/>
    </xf>
    <xf numFmtId="0" fontId="79" fillId="103" borderId="70" xfId="0" applyFont="1" applyFill="1" applyBorder="1" applyAlignment="1">
      <alignment horizontal="center" vertical="center"/>
    </xf>
    <xf numFmtId="0" fontId="79" fillId="103" borderId="119" xfId="0" applyFont="1" applyFill="1" applyBorder="1" applyAlignment="1">
      <alignment horizontal="center" vertical="top"/>
    </xf>
    <xf numFmtId="0" fontId="79" fillId="103" borderId="120" xfId="0" applyFont="1" applyFill="1" applyBorder="1" applyAlignment="1">
      <alignment horizontal="center" vertical="top"/>
    </xf>
    <xf numFmtId="0" fontId="79" fillId="103" borderId="42" xfId="0" applyFont="1" applyFill="1" applyBorder="1" applyAlignment="1">
      <alignment horizontal="center" vertical="center"/>
    </xf>
    <xf numFmtId="0" fontId="79" fillId="103" borderId="43" xfId="0" applyFont="1" applyFill="1" applyBorder="1" applyAlignment="1">
      <alignment horizontal="center" vertical="center"/>
    </xf>
    <xf numFmtId="0" fontId="117" fillId="103" borderId="38" xfId="0" applyFont="1" applyFill="1" applyBorder="1" applyAlignment="1">
      <alignment vertical="center" wrapText="1"/>
    </xf>
    <xf numFmtId="0" fontId="117" fillId="103" borderId="0" xfId="0" applyFont="1" applyFill="1" applyBorder="1" applyAlignment="1">
      <alignment vertical="center" wrapText="1"/>
    </xf>
    <xf numFmtId="0" fontId="58" fillId="103" borderId="42" xfId="0" applyFont="1" applyFill="1" applyBorder="1" applyAlignment="1">
      <alignment horizontal="center" vertical="center" wrapText="1"/>
    </xf>
    <xf numFmtId="0" fontId="58" fillId="103" borderId="121" xfId="0" applyFont="1" applyFill="1" applyBorder="1" applyAlignment="1">
      <alignment horizontal="center" vertical="center" wrapText="1"/>
    </xf>
    <xf numFmtId="0" fontId="58" fillId="0" borderId="101" xfId="0" applyFont="1" applyFill="1" applyBorder="1" applyAlignment="1">
      <alignment horizontal="center" vertical="center"/>
    </xf>
    <xf numFmtId="0" fontId="58" fillId="0" borderId="102" xfId="0" applyFont="1" applyFill="1" applyBorder="1" applyAlignment="1">
      <alignment horizontal="center" vertical="center"/>
    </xf>
    <xf numFmtId="0" fontId="117" fillId="103" borderId="48" xfId="0" applyFont="1" applyFill="1" applyBorder="1" applyAlignment="1">
      <alignment horizontal="center" vertical="center" wrapText="1"/>
    </xf>
    <xf numFmtId="0" fontId="117" fillId="103" borderId="49" xfId="0" applyFont="1" applyFill="1" applyBorder="1" applyAlignment="1">
      <alignment horizontal="center" vertical="center" wrapText="1"/>
    </xf>
    <xf numFmtId="0" fontId="58" fillId="73" borderId="36" xfId="0" applyFont="1" applyFill="1" applyBorder="1" applyAlignment="1">
      <alignment horizontal="center" vertical="center" wrapText="1"/>
    </xf>
    <xf numFmtId="0" fontId="58" fillId="73" borderId="37" xfId="0" applyFont="1" applyFill="1" applyBorder="1" applyAlignment="1">
      <alignment horizontal="center" vertical="center" wrapText="1"/>
    </xf>
    <xf numFmtId="0" fontId="58" fillId="103" borderId="104" xfId="0" applyFont="1" applyFill="1" applyBorder="1" applyAlignment="1">
      <alignment horizontal="left" vertical="center" wrapText="1"/>
    </xf>
    <xf numFmtId="0" fontId="58" fillId="103" borderId="107" xfId="0" applyFont="1" applyFill="1" applyBorder="1" applyAlignment="1">
      <alignment horizontal="left" vertical="center" wrapText="1"/>
    </xf>
    <xf numFmtId="0" fontId="58" fillId="103" borderId="167" xfId="0" applyFont="1" applyFill="1" applyBorder="1" applyAlignment="1">
      <alignment horizontal="left" vertical="center" wrapText="1"/>
    </xf>
    <xf numFmtId="0" fontId="58" fillId="103" borderId="168" xfId="0" applyFont="1" applyFill="1" applyBorder="1" applyAlignment="1">
      <alignment horizontal="left" vertical="center" wrapText="1"/>
    </xf>
    <xf numFmtId="0" fontId="58" fillId="103" borderId="62" xfId="1508" applyFont="1" applyFill="1" applyBorder="1" applyAlignment="1">
      <alignment horizontal="center" vertical="center" wrapText="1"/>
    </xf>
    <xf numFmtId="0" fontId="58" fillId="103" borderId="41" xfId="1508" applyFont="1" applyFill="1" applyBorder="1" applyAlignment="1">
      <alignment horizontal="center" vertical="center" wrapText="1"/>
    </xf>
    <xf numFmtId="0" fontId="58" fillId="106" borderId="57" xfId="1508" applyFont="1" applyFill="1" applyBorder="1" applyAlignment="1">
      <alignment horizontal="center" vertical="center" wrapText="1"/>
    </xf>
    <xf numFmtId="0" fontId="58" fillId="106" borderId="59" xfId="1508" applyFont="1" applyFill="1" applyBorder="1" applyAlignment="1">
      <alignment horizontal="center" vertical="center" wrapText="1"/>
    </xf>
    <xf numFmtId="0" fontId="58" fillId="112" borderId="170" xfId="0" applyFont="1" applyFill="1" applyBorder="1" applyAlignment="1">
      <alignment horizontal="left" vertical="center" wrapText="1"/>
    </xf>
    <xf numFmtId="0" fontId="58" fillId="112" borderId="171" xfId="0" applyFont="1" applyFill="1" applyBorder="1" applyAlignment="1">
      <alignment horizontal="left" vertical="center" wrapText="1"/>
    </xf>
    <xf numFmtId="0" fontId="58" fillId="73" borderId="42" xfId="1508" applyFont="1" applyFill="1" applyBorder="1" applyAlignment="1">
      <alignment horizontal="left" vertical="center" wrapText="1"/>
    </xf>
    <xf numFmtId="0" fontId="58" fillId="73" borderId="43" xfId="1508" applyFont="1" applyFill="1" applyBorder="1" applyAlignment="1">
      <alignment horizontal="left" vertical="center" wrapText="1"/>
    </xf>
    <xf numFmtId="0" fontId="58" fillId="103" borderId="56" xfId="1508" applyFont="1" applyFill="1" applyBorder="1" applyAlignment="1">
      <alignment horizontal="center" vertical="center" wrapText="1"/>
    </xf>
    <xf numFmtId="0" fontId="58" fillId="103" borderId="58" xfId="1508" applyFont="1" applyFill="1" applyBorder="1" applyAlignment="1">
      <alignment horizontal="center" vertical="center" wrapText="1"/>
    </xf>
    <xf numFmtId="0" fontId="58" fillId="73" borderId="42" xfId="1508" applyFont="1" applyFill="1" applyBorder="1" applyAlignment="1">
      <alignment horizontal="left" vertical="center"/>
    </xf>
    <xf numFmtId="0" fontId="58" fillId="73" borderId="43" xfId="1508" applyFont="1" applyFill="1" applyBorder="1" applyAlignment="1">
      <alignment horizontal="left" vertical="center"/>
    </xf>
    <xf numFmtId="0" fontId="58" fillId="103" borderId="42" xfId="0" applyFont="1" applyFill="1" applyBorder="1" applyAlignment="1">
      <alignment horizontal="left" vertical="center" wrapText="1"/>
    </xf>
    <xf numFmtId="0" fontId="58" fillId="103" borderId="43" xfId="0" applyFont="1" applyFill="1" applyBorder="1" applyAlignment="1">
      <alignment horizontal="left" vertical="center" wrapText="1"/>
    </xf>
    <xf numFmtId="0" fontId="58" fillId="103" borderId="104" xfId="1483" applyFont="1" applyFill="1" applyBorder="1" applyAlignment="1">
      <alignment horizontal="left" vertical="center" wrapText="1"/>
    </xf>
    <xf numFmtId="0" fontId="58" fillId="103" borderId="107" xfId="1483" applyFont="1" applyFill="1" applyBorder="1" applyAlignment="1">
      <alignment horizontal="left" vertical="center" wrapText="1"/>
    </xf>
    <xf numFmtId="171" fontId="58" fillId="103" borderId="62" xfId="0" applyNumberFormat="1" applyFont="1" applyFill="1" applyBorder="1" applyAlignment="1">
      <alignment horizontal="center" vertical="center" wrapText="1"/>
    </xf>
    <xf numFmtId="171" fontId="58" fillId="103" borderId="57" xfId="0" applyNumberFormat="1" applyFont="1" applyFill="1" applyBorder="1" applyAlignment="1">
      <alignment horizontal="center" vertical="center" wrapText="1"/>
    </xf>
    <xf numFmtId="171" fontId="58" fillId="103" borderId="92" xfId="0" applyNumberFormat="1" applyFont="1" applyFill="1" applyBorder="1" applyAlignment="1">
      <alignment horizontal="center" vertical="center" wrapText="1"/>
    </xf>
    <xf numFmtId="171" fontId="58" fillId="103" borderId="93" xfId="0" applyNumberFormat="1" applyFont="1" applyFill="1" applyBorder="1" applyAlignment="1">
      <alignment horizontal="center" vertical="center" wrapText="1"/>
    </xf>
    <xf numFmtId="0" fontId="58" fillId="103" borderId="111" xfId="0" applyFont="1" applyFill="1" applyBorder="1" applyAlignment="1">
      <alignment horizontal="left" vertical="center" wrapText="1"/>
    </xf>
    <xf numFmtId="0" fontId="58" fillId="103" borderId="129" xfId="0" applyFont="1" applyFill="1" applyBorder="1" applyAlignment="1">
      <alignment horizontal="left" vertical="center" wrapText="1"/>
    </xf>
    <xf numFmtId="0" fontId="58" fillId="103" borderId="130" xfId="0" applyFont="1" applyFill="1" applyBorder="1" applyAlignment="1">
      <alignment horizontal="left" vertical="center" wrapText="1"/>
    </xf>
    <xf numFmtId="0" fontId="58" fillId="103" borderId="128" xfId="0" applyFont="1" applyFill="1" applyBorder="1" applyAlignment="1">
      <alignment horizontal="left" vertical="center" wrapText="1"/>
    </xf>
    <xf numFmtId="0" fontId="58" fillId="73" borderId="32" xfId="0" applyFont="1" applyFill="1" applyBorder="1" applyAlignment="1">
      <alignment horizontal="center" vertical="center" wrapText="1"/>
    </xf>
    <xf numFmtId="0" fontId="58" fillId="73" borderId="29" xfId="0" applyFont="1" applyFill="1" applyBorder="1" applyAlignment="1">
      <alignment horizontal="center" vertical="center" wrapText="1"/>
    </xf>
    <xf numFmtId="0" fontId="58" fillId="0" borderId="29" xfId="0" applyFont="1" applyBorder="1" applyAlignment="1">
      <alignment vertical="center"/>
    </xf>
  </cellXfs>
  <cellStyles count="3653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2637"/>
    <cellStyle name="20% - Accent2" xfId="2639"/>
    <cellStyle name="20% - Accent3" xfId="2641"/>
    <cellStyle name="20% - Accent4" xfId="2644"/>
    <cellStyle name="20% - Accent5" xfId="2647"/>
    <cellStyle name="20% - Accent6" xfId="2649"/>
    <cellStyle name="20% - akcent 1" xfId="5"/>
    <cellStyle name="20% - akcent 2" xfId="6"/>
    <cellStyle name="20% - akcent 3" xfId="7"/>
    <cellStyle name="20% - akcent 4" xfId="8"/>
    <cellStyle name="20% - akcent 5" xfId="9"/>
    <cellStyle name="20% - akcent 6" xfId="10"/>
    <cellStyle name="20% - Énfasis1 2" xfId="11"/>
    <cellStyle name="20% - Énfasis1 2 2" xfId="12"/>
    <cellStyle name="20% - Énfasis1 2 2 2" xfId="13"/>
    <cellStyle name="20% - Énfasis1 2 3" xfId="14"/>
    <cellStyle name="20% - Énfasis1 2 4" xfId="2654"/>
    <cellStyle name="20% - Énfasis1 3" xfId="15"/>
    <cellStyle name="20% - Énfasis1 3 2" xfId="16"/>
    <cellStyle name="20% - Énfasis1 3 3" xfId="2859"/>
    <cellStyle name="20% - Énfasis1 3 4" xfId="2653"/>
    <cellStyle name="20% - Énfasis1 4" xfId="17"/>
    <cellStyle name="20% - Énfasis1 4 2" xfId="18"/>
    <cellStyle name="20% - Énfasis1 5" xfId="19"/>
    <cellStyle name="20% - Énfasis1 5 2" xfId="20"/>
    <cellStyle name="20% - Énfasis1 6" xfId="21"/>
    <cellStyle name="20% - Énfasis1 6 2" xfId="22"/>
    <cellStyle name="20% - Énfasis2 2" xfId="23"/>
    <cellStyle name="20% - Énfasis2 2 2" xfId="24"/>
    <cellStyle name="20% - Énfasis2 2 2 2" xfId="25"/>
    <cellStyle name="20% - Énfasis2 2 3" xfId="26"/>
    <cellStyle name="20% - Énfasis2 2 4" xfId="2656"/>
    <cellStyle name="20% - Énfasis2 3" xfId="27"/>
    <cellStyle name="20% - Énfasis2 3 2" xfId="28"/>
    <cellStyle name="20% - Énfasis2 3 3" xfId="2858"/>
    <cellStyle name="20% - Énfasis2 3 4" xfId="2655"/>
    <cellStyle name="20% - Énfasis2 4" xfId="29"/>
    <cellStyle name="20% - Énfasis2 4 2" xfId="30"/>
    <cellStyle name="20% - Énfasis2 5" xfId="31"/>
    <cellStyle name="20% - Énfasis2 5 2" xfId="32"/>
    <cellStyle name="20% - Énfasis2 6" xfId="33"/>
    <cellStyle name="20% - Énfasis2 6 2" xfId="34"/>
    <cellStyle name="20% - Énfasis3 2" xfId="35"/>
    <cellStyle name="20% - Énfasis3 2 2" xfId="36"/>
    <cellStyle name="20% - Énfasis3 2 2 2" xfId="37"/>
    <cellStyle name="20% - Énfasis3 2 3" xfId="38"/>
    <cellStyle name="20% - Énfasis3 2 4" xfId="2658"/>
    <cellStyle name="20% - Énfasis3 3" xfId="39"/>
    <cellStyle name="20% - Énfasis3 3 2" xfId="40"/>
    <cellStyle name="20% - Énfasis3 3 3" xfId="2857"/>
    <cellStyle name="20% - Énfasis3 3 4" xfId="2657"/>
    <cellStyle name="20% - Énfasis3 4" xfId="41"/>
    <cellStyle name="20% - Énfasis3 4 2" xfId="42"/>
    <cellStyle name="20% - Énfasis3 5" xfId="43"/>
    <cellStyle name="20% - Énfasis3 5 2" xfId="44"/>
    <cellStyle name="20% - Énfasis3 6" xfId="45"/>
    <cellStyle name="20% - Énfasis3 6 2" xfId="46"/>
    <cellStyle name="20% - Énfasis4 2" xfId="47"/>
    <cellStyle name="20% - Énfasis4 2 2" xfId="48"/>
    <cellStyle name="20% - Énfasis4 2 2 2" xfId="49"/>
    <cellStyle name="20% - Énfasis4 2 3" xfId="50"/>
    <cellStyle name="20% - Énfasis4 2 4" xfId="2660"/>
    <cellStyle name="20% - Énfasis4 3" xfId="51"/>
    <cellStyle name="20% - Énfasis4 3 2" xfId="52"/>
    <cellStyle name="20% - Énfasis4 3 3" xfId="2856"/>
    <cellStyle name="20% - Énfasis4 3 4" xfId="2659"/>
    <cellStyle name="20% - Énfasis4 4" xfId="53"/>
    <cellStyle name="20% - Énfasis4 4 2" xfId="54"/>
    <cellStyle name="20% - Énfasis4 5" xfId="55"/>
    <cellStyle name="20% - Énfasis4 5 2" xfId="56"/>
    <cellStyle name="20% - Énfasis4 6" xfId="57"/>
    <cellStyle name="20% - Énfasis4 6 2" xfId="58"/>
    <cellStyle name="20% - Énfasis5 2" xfId="59"/>
    <cellStyle name="20% - Énfasis5 2 2" xfId="60"/>
    <cellStyle name="20% - Énfasis5 2 3" xfId="61"/>
    <cellStyle name="20% - Énfasis5 3" xfId="62"/>
    <cellStyle name="20% - Énfasis5 3 2" xfId="63"/>
    <cellStyle name="20% - Énfasis5 3 3" xfId="2855"/>
    <cellStyle name="20% - Énfasis5 3 4" xfId="2661"/>
    <cellStyle name="20% - Énfasis5 4" xfId="64"/>
    <cellStyle name="20% - Énfasis5 4 2" xfId="65"/>
    <cellStyle name="20% - Énfasis5 5" xfId="66"/>
    <cellStyle name="20% - Énfasis5 6" xfId="67"/>
    <cellStyle name="20% - Énfasis6 2" xfId="68"/>
    <cellStyle name="20% - Énfasis6 2 2" xfId="69"/>
    <cellStyle name="20% - Énfasis6 2 3" xfId="70"/>
    <cellStyle name="20% - Énfasis6 3" xfId="71"/>
    <cellStyle name="20% - Énfasis6 3 2" xfId="72"/>
    <cellStyle name="20% - Énfasis6 3 3" xfId="2854"/>
    <cellStyle name="20% - Énfasis6 3 4" xfId="2662"/>
    <cellStyle name="20% - Énfasis6 4" xfId="73"/>
    <cellStyle name="20% - Énfasis6 4 2" xfId="74"/>
    <cellStyle name="20% - Énfasis6 5" xfId="75"/>
    <cellStyle name="20% - Énfasis6 6" xfId="76"/>
    <cellStyle name="40% - Accent1" xfId="2638"/>
    <cellStyle name="40% - Accent2" xfId="2640"/>
    <cellStyle name="40% - Accent3" xfId="2642"/>
    <cellStyle name="40% - Accent4" xfId="2645"/>
    <cellStyle name="40% - Accent5" xfId="2648"/>
    <cellStyle name="40% - Accent6" xfId="2650"/>
    <cellStyle name="40% - akcent 1" xfId="77"/>
    <cellStyle name="40% - akcent 2" xfId="78"/>
    <cellStyle name="40% - akcent 3" xfId="79"/>
    <cellStyle name="40% - akcent 4" xfId="80"/>
    <cellStyle name="40% - akcent 5" xfId="81"/>
    <cellStyle name="40% - akcent 6" xfId="82"/>
    <cellStyle name="40% - Énfasis1 2" xfId="83"/>
    <cellStyle name="40% - Énfasis1 2 2" xfId="84"/>
    <cellStyle name="40% - Énfasis1 2 3" xfId="85"/>
    <cellStyle name="40% - Énfasis1 3" xfId="86"/>
    <cellStyle name="40% - Énfasis1 3 2" xfId="87"/>
    <cellStyle name="40% - Énfasis1 3 3" xfId="2853"/>
    <cellStyle name="40% - Énfasis1 3 4" xfId="2663"/>
    <cellStyle name="40% - Énfasis1 4" xfId="88"/>
    <cellStyle name="40% - Énfasis1 4 2" xfId="89"/>
    <cellStyle name="40% - Énfasis1 5" xfId="90"/>
    <cellStyle name="40% - Énfasis1 6" xfId="91"/>
    <cellStyle name="40% - Énfasis2 2" xfId="92"/>
    <cellStyle name="40% - Énfasis2 2 2" xfId="93"/>
    <cellStyle name="40% - Énfasis2 2 3" xfId="94"/>
    <cellStyle name="40% - Énfasis2 3" xfId="95"/>
    <cellStyle name="40% - Énfasis2 3 2" xfId="96"/>
    <cellStyle name="40% - Énfasis2 3 3" xfId="2852"/>
    <cellStyle name="40% - Énfasis2 3 4" xfId="2664"/>
    <cellStyle name="40% - Énfasis2 4" xfId="97"/>
    <cellStyle name="40% - Énfasis2 4 2" xfId="98"/>
    <cellStyle name="40% - Énfasis2 5" xfId="99"/>
    <cellStyle name="40% - Énfasis2 6" xfId="100"/>
    <cellStyle name="40% - Énfasis3 2" xfId="101"/>
    <cellStyle name="40% - Énfasis3 2 2" xfId="102"/>
    <cellStyle name="40% - Énfasis3 2 2 2" xfId="103"/>
    <cellStyle name="40% - Énfasis3 2 3" xfId="104"/>
    <cellStyle name="40% - Énfasis3 2 4" xfId="2666"/>
    <cellStyle name="40% - Énfasis3 3" xfId="105"/>
    <cellStyle name="40% - Énfasis3 3 2" xfId="106"/>
    <cellStyle name="40% - Énfasis3 3 3" xfId="2851"/>
    <cellStyle name="40% - Énfasis3 3 4" xfId="2665"/>
    <cellStyle name="40% - Énfasis3 4" xfId="107"/>
    <cellStyle name="40% - Énfasis3 4 2" xfId="108"/>
    <cellStyle name="40% - Énfasis3 5" xfId="109"/>
    <cellStyle name="40% - Énfasis3 5 2" xfId="110"/>
    <cellStyle name="40% - Énfasis3 6" xfId="111"/>
    <cellStyle name="40% - Énfasis3 6 2" xfId="112"/>
    <cellStyle name="40% - Énfasis4 2" xfId="113"/>
    <cellStyle name="40% - Énfasis4 2 2" xfId="114"/>
    <cellStyle name="40% - Énfasis4 2 3" xfId="115"/>
    <cellStyle name="40% - Énfasis4 3" xfId="116"/>
    <cellStyle name="40% - Énfasis4 3 2" xfId="117"/>
    <cellStyle name="40% - Énfasis4 3 3" xfId="2850"/>
    <cellStyle name="40% - Énfasis4 3 4" xfId="2667"/>
    <cellStyle name="40% - Énfasis4 4" xfId="118"/>
    <cellStyle name="40% - Énfasis4 4 2" xfId="119"/>
    <cellStyle name="40% - Énfasis4 5" xfId="120"/>
    <cellStyle name="40% - Énfasis4 6" xfId="121"/>
    <cellStyle name="40% - Énfasis5 2" xfId="122"/>
    <cellStyle name="40% - Énfasis5 2 2" xfId="123"/>
    <cellStyle name="40% - Énfasis5 2 3" xfId="124"/>
    <cellStyle name="40% - Énfasis5 3" xfId="125"/>
    <cellStyle name="40% - Énfasis5 3 2" xfId="126"/>
    <cellStyle name="40% - Énfasis5 3 3" xfId="2849"/>
    <cellStyle name="40% - Énfasis5 3 4" xfId="2668"/>
    <cellStyle name="40% - Énfasis5 4" xfId="127"/>
    <cellStyle name="40% - Énfasis5 4 2" xfId="128"/>
    <cellStyle name="40% - Énfasis5 5" xfId="129"/>
    <cellStyle name="40% - Énfasis5 6" xfId="130"/>
    <cellStyle name="40% - Énfasis6 2" xfId="131"/>
    <cellStyle name="40% - Énfasis6 2 2" xfId="132"/>
    <cellStyle name="40% - Énfasis6 2 3" xfId="133"/>
    <cellStyle name="40% - Énfasis6 3" xfId="134"/>
    <cellStyle name="40% - Énfasis6 3 2" xfId="135"/>
    <cellStyle name="40% - Énfasis6 3 3" xfId="2848"/>
    <cellStyle name="40% - Énfasis6 3 4" xfId="2669"/>
    <cellStyle name="40% - Énfasis6 4" xfId="136"/>
    <cellStyle name="40% - Énfasis6 4 2" xfId="137"/>
    <cellStyle name="40% - Énfasis6 5" xfId="138"/>
    <cellStyle name="40% - Énfasis6 6" xfId="139"/>
    <cellStyle name="60% - Accent1" xfId="146"/>
    <cellStyle name="60% - Accent2" xfId="155"/>
    <cellStyle name="60% - Accent3" xfId="2643"/>
    <cellStyle name="60% - Accent4" xfId="2646"/>
    <cellStyle name="60% - Accent5" xfId="190"/>
    <cellStyle name="60% - Accent6" xfId="2651"/>
    <cellStyle name="60% - akcent 1" xfId="140"/>
    <cellStyle name="60% - akcent 2" xfId="141"/>
    <cellStyle name="60% - akcent 3" xfId="142"/>
    <cellStyle name="60% - akcent 4" xfId="143"/>
    <cellStyle name="60% - akcent 5" xfId="144"/>
    <cellStyle name="60% - akcent 6" xfId="145"/>
    <cellStyle name="60% - Énfasis1 2" xfId="147"/>
    <cellStyle name="60% - Énfasis1 2 2" xfId="148"/>
    <cellStyle name="60% - Énfasis1 2 3" xfId="149"/>
    <cellStyle name="60% - Énfasis1 2 4" xfId="2670"/>
    <cellStyle name="60% - Énfasis1 3" xfId="150"/>
    <cellStyle name="60% - Énfasis1 3 2" xfId="151"/>
    <cellStyle name="60% - Énfasis1 4" xfId="152"/>
    <cellStyle name="60% - Énfasis1 5" xfId="153"/>
    <cellStyle name="60% - Énfasis1 6" xfId="154"/>
    <cellStyle name="60% - Énfasis2 2" xfId="156"/>
    <cellStyle name="60% - Énfasis2 2 2" xfId="157"/>
    <cellStyle name="60% - Énfasis2 2 3" xfId="158"/>
    <cellStyle name="60% - Énfasis2 2 4" xfId="2671"/>
    <cellStyle name="60% - Énfasis2 3" xfId="159"/>
    <cellStyle name="60% - Énfasis2 3 2" xfId="160"/>
    <cellStyle name="60% - Énfasis2 4" xfId="161"/>
    <cellStyle name="60% - Énfasis2 5" xfId="162"/>
    <cellStyle name="60% - Énfasis2 6" xfId="163"/>
    <cellStyle name="60% - Énfasis3 2" xfId="164"/>
    <cellStyle name="60% - Énfasis3 2 2" xfId="165"/>
    <cellStyle name="60% - Énfasis3 2 2 2" xfId="166"/>
    <cellStyle name="60% - Énfasis3 2 3" xfId="167"/>
    <cellStyle name="60% - Énfasis3 2 4" xfId="2672"/>
    <cellStyle name="60% - Énfasis3 3" xfId="168"/>
    <cellStyle name="60% - Énfasis3 3 2" xfId="169"/>
    <cellStyle name="60% - Énfasis3 4" xfId="170"/>
    <cellStyle name="60% - Énfasis3 4 2" xfId="171"/>
    <cellStyle name="60% - Énfasis3 5" xfId="172"/>
    <cellStyle name="60% - Énfasis3 5 2" xfId="173"/>
    <cellStyle name="60% - Énfasis3 6" xfId="174"/>
    <cellStyle name="60% - Énfasis3 6 2" xfId="175"/>
    <cellStyle name="60% - Énfasis3 7" xfId="176"/>
    <cellStyle name="60% - Énfasis4 2" xfId="177"/>
    <cellStyle name="60% - Énfasis4 2 2" xfId="178"/>
    <cellStyle name="60% - Énfasis4 2 2 2" xfId="179"/>
    <cellStyle name="60% - Énfasis4 2 3" xfId="180"/>
    <cellStyle name="60% - Énfasis4 2 4" xfId="2673"/>
    <cellStyle name="60% - Énfasis4 3" xfId="181"/>
    <cellStyle name="60% - Énfasis4 3 2" xfId="182"/>
    <cellStyle name="60% - Énfasis4 4" xfId="183"/>
    <cellStyle name="60% - Énfasis4 4 2" xfId="184"/>
    <cellStyle name="60% - Énfasis4 5" xfId="185"/>
    <cellStyle name="60% - Énfasis4 5 2" xfId="186"/>
    <cellStyle name="60% - Énfasis4 6" xfId="187"/>
    <cellStyle name="60% - Énfasis4 6 2" xfId="188"/>
    <cellStyle name="60% - Énfasis4 7" xfId="189"/>
    <cellStyle name="60% - Énfasis5 2" xfId="191"/>
    <cellStyle name="60% - Énfasis5 2 2" xfId="192"/>
    <cellStyle name="60% - Énfasis5 2 3" xfId="193"/>
    <cellStyle name="60% - Énfasis5 2 4" xfId="2674"/>
    <cellStyle name="60% - Énfasis5 3" xfId="194"/>
    <cellStyle name="60% - Énfasis5 3 2" xfId="195"/>
    <cellStyle name="60% - Énfasis5 4" xfId="196"/>
    <cellStyle name="60% - Énfasis5 5" xfId="197"/>
    <cellStyle name="60% - Énfasis5 6" xfId="198"/>
    <cellStyle name="60% - Énfasis6 2" xfId="199"/>
    <cellStyle name="60% - Énfasis6 2 2" xfId="200"/>
    <cellStyle name="60% - Énfasis6 2 2 2" xfId="201"/>
    <cellStyle name="60% - Énfasis6 2 3" xfId="202"/>
    <cellStyle name="60% - Énfasis6 2 4" xfId="2675"/>
    <cellStyle name="60% - Énfasis6 3" xfId="203"/>
    <cellStyle name="60% - Énfasis6 3 2" xfId="204"/>
    <cellStyle name="60% - Énfasis6 4" xfId="205"/>
    <cellStyle name="60% - Énfasis6 4 2" xfId="206"/>
    <cellStyle name="60% - Énfasis6 5" xfId="207"/>
    <cellStyle name="60% - Énfasis6 5 2" xfId="208"/>
    <cellStyle name="60% - Énfasis6 6" xfId="209"/>
    <cellStyle name="60% - Énfasis6 6 2" xfId="210"/>
    <cellStyle name="60% - Énfasis6 7" xfId="211"/>
    <cellStyle name="A3 297 x 420 mm" xfId="212"/>
    <cellStyle name="Accent1" xfId="849"/>
    <cellStyle name="Accent1 - 20%" xfId="213"/>
    <cellStyle name="Accent1 - 20% 10" xfId="214"/>
    <cellStyle name="Accent1 - 20% 11" xfId="215"/>
    <cellStyle name="Accent1 - 20% 12" xfId="216"/>
    <cellStyle name="Accent1 - 20% 13" xfId="217"/>
    <cellStyle name="Accent1 - 20% 2" xfId="218"/>
    <cellStyle name="Accent1 - 20% 2 2" xfId="219"/>
    <cellStyle name="Accent1 - 20% 2 2 2" xfId="220"/>
    <cellStyle name="Accent1 - 20% 2 2 3" xfId="2847"/>
    <cellStyle name="Accent1 - 20% 3" xfId="221"/>
    <cellStyle name="Accent1 - 20% 3 2" xfId="222"/>
    <cellStyle name="Accent1 - 20% 4" xfId="223"/>
    <cellStyle name="Accent1 - 20% 4 2" xfId="224"/>
    <cellStyle name="Accent1 - 20% 5" xfId="225"/>
    <cellStyle name="Accent1 - 20% 5 2" xfId="226"/>
    <cellStyle name="Accent1 - 20% 6" xfId="227"/>
    <cellStyle name="Accent1 - 20% 6 2" xfId="228"/>
    <cellStyle name="Accent1 - 20% 6 3" xfId="2846"/>
    <cellStyle name="Accent1 - 20% 7" xfId="229"/>
    <cellStyle name="Accent1 - 20% 8" xfId="230"/>
    <cellStyle name="Accent1 - 20% 8 2" xfId="231"/>
    <cellStyle name="Accent1 - 20% 8 3" xfId="2845"/>
    <cellStyle name="Accent1 - 20% 9" xfId="232"/>
    <cellStyle name="Accent1 - 20%_Combinación de negocios - AA-IAMv3" xfId="233"/>
    <cellStyle name="Accent1 - 40%" xfId="234"/>
    <cellStyle name="Accent1 - 40% 10" xfId="235"/>
    <cellStyle name="Accent1 - 40% 11" xfId="236"/>
    <cellStyle name="Accent1 - 40% 12" xfId="237"/>
    <cellStyle name="Accent1 - 40% 13" xfId="238"/>
    <cellStyle name="Accent1 - 40% 2" xfId="239"/>
    <cellStyle name="Accent1 - 40% 2 2" xfId="240"/>
    <cellStyle name="Accent1 - 40% 2 2 2" xfId="241"/>
    <cellStyle name="Accent1 - 40% 2 2 3" xfId="2844"/>
    <cellStyle name="Accent1 - 40% 3" xfId="242"/>
    <cellStyle name="Accent1 - 40% 3 2" xfId="243"/>
    <cellStyle name="Accent1 - 40% 4" xfId="244"/>
    <cellStyle name="Accent1 - 40% 4 2" xfId="245"/>
    <cellStyle name="Accent1 - 40% 5" xfId="246"/>
    <cellStyle name="Accent1 - 40% 5 2" xfId="247"/>
    <cellStyle name="Accent1 - 40% 6" xfId="248"/>
    <cellStyle name="Accent1 - 40% 6 2" xfId="249"/>
    <cellStyle name="Accent1 - 40% 6 3" xfId="2843"/>
    <cellStyle name="Accent1 - 40% 7" xfId="250"/>
    <cellStyle name="Accent1 - 40% 8" xfId="251"/>
    <cellStyle name="Accent1 - 40% 8 2" xfId="252"/>
    <cellStyle name="Accent1 - 40% 8 3" xfId="2842"/>
    <cellStyle name="Accent1 - 40% 9" xfId="253"/>
    <cellStyle name="Accent1 - 40%_Combinación de negocios - AA-IAMv3" xfId="254"/>
    <cellStyle name="Accent1 - 60%" xfId="255"/>
    <cellStyle name="Accent1 - 60% 10" xfId="256"/>
    <cellStyle name="Accent1 - 60% 11" xfId="257"/>
    <cellStyle name="Accent1 - 60% 2" xfId="258"/>
    <cellStyle name="Accent1 - 60% 2 2" xfId="259"/>
    <cellStyle name="Accent1 - 60% 2 2 2" xfId="260"/>
    <cellStyle name="Accent1 - 60% 3" xfId="261"/>
    <cellStyle name="Accent1 - 60% 4" xfId="262"/>
    <cellStyle name="Accent1 - 60% 5" xfId="263"/>
    <cellStyle name="Accent1 - 60% 6" xfId="264"/>
    <cellStyle name="Accent1 - 60% 7" xfId="265"/>
    <cellStyle name="Accent1 - 60% 8" xfId="266"/>
    <cellStyle name="Accent1 - 60% 9" xfId="267"/>
    <cellStyle name="Accent2" xfId="900"/>
    <cellStyle name="Accent2 - 20%" xfId="268"/>
    <cellStyle name="Accent2 - 20% 10" xfId="269"/>
    <cellStyle name="Accent2 - 20% 11" xfId="270"/>
    <cellStyle name="Accent2 - 20% 12" xfId="271"/>
    <cellStyle name="Accent2 - 20% 13" xfId="272"/>
    <cellStyle name="Accent2 - 20% 2" xfId="273"/>
    <cellStyle name="Accent2 - 20% 2 2" xfId="274"/>
    <cellStyle name="Accent2 - 20% 2 2 2" xfId="275"/>
    <cellStyle name="Accent2 - 20% 2 2 3" xfId="2841"/>
    <cellStyle name="Accent2 - 20% 3" xfId="276"/>
    <cellStyle name="Accent2 - 20% 3 2" xfId="277"/>
    <cellStyle name="Accent2 - 20% 4" xfId="278"/>
    <cellStyle name="Accent2 - 20% 4 2" xfId="279"/>
    <cellStyle name="Accent2 - 20% 5" xfId="280"/>
    <cellStyle name="Accent2 - 20% 5 2" xfId="281"/>
    <cellStyle name="Accent2 - 20% 6" xfId="282"/>
    <cellStyle name="Accent2 - 20% 6 2" xfId="283"/>
    <cellStyle name="Accent2 - 20% 6 3" xfId="2840"/>
    <cellStyle name="Accent2 - 20% 7" xfId="284"/>
    <cellStyle name="Accent2 - 20% 8" xfId="285"/>
    <cellStyle name="Accent2 - 20% 8 2" xfId="286"/>
    <cellStyle name="Accent2 - 20% 8 3" xfId="2839"/>
    <cellStyle name="Accent2 - 20% 9" xfId="287"/>
    <cellStyle name="Accent2 - 20%_Combinación de negocios - AA-IAMv3" xfId="288"/>
    <cellStyle name="Accent2 - 40%" xfId="289"/>
    <cellStyle name="Accent2 - 40% 10" xfId="290"/>
    <cellStyle name="Accent2 - 40% 11" xfId="291"/>
    <cellStyle name="Accent2 - 40% 12" xfId="292"/>
    <cellStyle name="Accent2 - 40% 13" xfId="293"/>
    <cellStyle name="Accent2 - 40% 2" xfId="294"/>
    <cellStyle name="Accent2 - 40% 2 2" xfId="295"/>
    <cellStyle name="Accent2 - 40% 2 2 2" xfId="296"/>
    <cellStyle name="Accent2 - 40% 2 2 3" xfId="2838"/>
    <cellStyle name="Accent2 - 40% 3" xfId="297"/>
    <cellStyle name="Accent2 - 40% 3 2" xfId="298"/>
    <cellStyle name="Accent2 - 40% 4" xfId="299"/>
    <cellStyle name="Accent2 - 40% 4 2" xfId="300"/>
    <cellStyle name="Accent2 - 40% 5" xfId="301"/>
    <cellStyle name="Accent2 - 40% 5 2" xfId="302"/>
    <cellStyle name="Accent2 - 40% 6" xfId="303"/>
    <cellStyle name="Accent2 - 40% 6 2" xfId="304"/>
    <cellStyle name="Accent2 - 40% 6 3" xfId="2837"/>
    <cellStyle name="Accent2 - 40% 7" xfId="305"/>
    <cellStyle name="Accent2 - 40% 8" xfId="306"/>
    <cellStyle name="Accent2 - 40% 8 2" xfId="307"/>
    <cellStyle name="Accent2 - 40% 8 3" xfId="2836"/>
    <cellStyle name="Accent2 - 40% 9" xfId="308"/>
    <cellStyle name="Accent2 - 40%_Combinación de negocios - AA-IAMv3" xfId="309"/>
    <cellStyle name="Accent2 - 60%" xfId="310"/>
    <cellStyle name="Accent2 - 60% 10" xfId="311"/>
    <cellStyle name="Accent2 - 60% 11" xfId="312"/>
    <cellStyle name="Accent2 - 60% 2" xfId="313"/>
    <cellStyle name="Accent2 - 60% 2 2" xfId="314"/>
    <cellStyle name="Accent2 - 60% 2 2 2" xfId="315"/>
    <cellStyle name="Accent2 - 60% 3" xfId="316"/>
    <cellStyle name="Accent2 - 60% 4" xfId="317"/>
    <cellStyle name="Accent2 - 60% 5" xfId="318"/>
    <cellStyle name="Accent2 - 60% 6" xfId="319"/>
    <cellStyle name="Accent2 - 60% 7" xfId="320"/>
    <cellStyle name="Accent2 - 60% 8" xfId="321"/>
    <cellStyle name="Accent2 - 60% 9" xfId="322"/>
    <cellStyle name="Accent3" xfId="951"/>
    <cellStyle name="Accent3 - 20%" xfId="323"/>
    <cellStyle name="Accent3 - 20% 10" xfId="324"/>
    <cellStyle name="Accent3 - 20% 11" xfId="325"/>
    <cellStyle name="Accent3 - 20% 12" xfId="326"/>
    <cellStyle name="Accent3 - 20% 13" xfId="327"/>
    <cellStyle name="Accent3 - 20% 2" xfId="328"/>
    <cellStyle name="Accent3 - 20% 2 2" xfId="329"/>
    <cellStyle name="Accent3 - 20% 2 2 2" xfId="330"/>
    <cellStyle name="Accent3 - 20% 2 2 3" xfId="2835"/>
    <cellStyle name="Accent3 - 20% 3" xfId="331"/>
    <cellStyle name="Accent3 - 20% 3 2" xfId="332"/>
    <cellStyle name="Accent3 - 20% 4" xfId="333"/>
    <cellStyle name="Accent3 - 20% 4 2" xfId="334"/>
    <cellStyle name="Accent3 - 20% 5" xfId="335"/>
    <cellStyle name="Accent3 - 20% 5 2" xfId="336"/>
    <cellStyle name="Accent3 - 20% 6" xfId="337"/>
    <cellStyle name="Accent3 - 20% 6 2" xfId="338"/>
    <cellStyle name="Accent3 - 20% 6 3" xfId="2834"/>
    <cellStyle name="Accent3 - 20% 7" xfId="339"/>
    <cellStyle name="Accent3 - 20% 8" xfId="340"/>
    <cellStyle name="Accent3 - 20% 8 2" xfId="341"/>
    <cellStyle name="Accent3 - 20% 8 3" xfId="2833"/>
    <cellStyle name="Accent3 - 20% 9" xfId="342"/>
    <cellStyle name="Accent3 - 20%_Combinación de negocios - AA-IAMv3" xfId="343"/>
    <cellStyle name="Accent3 - 40%" xfId="344"/>
    <cellStyle name="Accent3 - 40% 10" xfId="345"/>
    <cellStyle name="Accent3 - 40% 11" xfId="346"/>
    <cellStyle name="Accent3 - 40% 12" xfId="347"/>
    <cellStyle name="Accent3 - 40% 13" xfId="348"/>
    <cellStyle name="Accent3 - 40% 2" xfId="349"/>
    <cellStyle name="Accent3 - 40% 2 2" xfId="350"/>
    <cellStyle name="Accent3 - 40% 2 2 2" xfId="351"/>
    <cellStyle name="Accent3 - 40% 2 2 3" xfId="2832"/>
    <cellStyle name="Accent3 - 40% 3" xfId="352"/>
    <cellStyle name="Accent3 - 40% 3 2" xfId="353"/>
    <cellStyle name="Accent3 - 40% 4" xfId="354"/>
    <cellStyle name="Accent3 - 40% 4 2" xfId="355"/>
    <cellStyle name="Accent3 - 40% 5" xfId="356"/>
    <cellStyle name="Accent3 - 40% 5 2" xfId="357"/>
    <cellStyle name="Accent3 - 40% 6" xfId="358"/>
    <cellStyle name="Accent3 - 40% 6 2" xfId="359"/>
    <cellStyle name="Accent3 - 40% 6 3" xfId="2831"/>
    <cellStyle name="Accent3 - 40% 7" xfId="360"/>
    <cellStyle name="Accent3 - 40% 8" xfId="361"/>
    <cellStyle name="Accent3 - 40% 8 2" xfId="362"/>
    <cellStyle name="Accent3 - 40% 8 3" xfId="2830"/>
    <cellStyle name="Accent3 - 40% 9" xfId="363"/>
    <cellStyle name="Accent3 - 40%_Combinación de negocios - AA-IAMv3" xfId="364"/>
    <cellStyle name="Accent3 - 60%" xfId="365"/>
    <cellStyle name="Accent3 - 60% 10" xfId="366"/>
    <cellStyle name="Accent3 - 60% 11" xfId="367"/>
    <cellStyle name="Accent3 - 60% 2" xfId="368"/>
    <cellStyle name="Accent3 - 60% 2 2" xfId="369"/>
    <cellStyle name="Accent3 - 60% 2 2 2" xfId="370"/>
    <cellStyle name="Accent3 - 60% 3" xfId="371"/>
    <cellStyle name="Accent3 - 60% 4" xfId="372"/>
    <cellStyle name="Accent3 - 60% 5" xfId="373"/>
    <cellStyle name="Accent3 - 60% 6" xfId="374"/>
    <cellStyle name="Accent3 - 60% 7" xfId="375"/>
    <cellStyle name="Accent3 - 60% 8" xfId="376"/>
    <cellStyle name="Accent3 - 60% 9" xfId="377"/>
    <cellStyle name="Accent4" xfId="1003"/>
    <cellStyle name="Accent4 - 20%" xfId="378"/>
    <cellStyle name="Accent4 - 20% 10" xfId="379"/>
    <cellStyle name="Accent4 - 20% 11" xfId="380"/>
    <cellStyle name="Accent4 - 20% 12" xfId="381"/>
    <cellStyle name="Accent4 - 20% 13" xfId="382"/>
    <cellStyle name="Accent4 - 20% 2" xfId="383"/>
    <cellStyle name="Accent4 - 20% 2 2" xfId="384"/>
    <cellStyle name="Accent4 - 20% 2 2 2" xfId="385"/>
    <cellStyle name="Accent4 - 20% 2 2 3" xfId="2829"/>
    <cellStyle name="Accent4 - 20% 3" xfId="386"/>
    <cellStyle name="Accent4 - 20% 3 2" xfId="387"/>
    <cellStyle name="Accent4 - 20% 4" xfId="388"/>
    <cellStyle name="Accent4 - 20% 4 2" xfId="389"/>
    <cellStyle name="Accent4 - 20% 5" xfId="390"/>
    <cellStyle name="Accent4 - 20% 5 2" xfId="391"/>
    <cellStyle name="Accent4 - 20% 6" xfId="392"/>
    <cellStyle name="Accent4 - 20% 6 2" xfId="393"/>
    <cellStyle name="Accent4 - 20% 6 3" xfId="2828"/>
    <cellStyle name="Accent4 - 20% 7" xfId="394"/>
    <cellStyle name="Accent4 - 20% 8" xfId="395"/>
    <cellStyle name="Accent4 - 20% 8 2" xfId="396"/>
    <cellStyle name="Accent4 - 20% 8 3" xfId="2827"/>
    <cellStyle name="Accent4 - 20% 9" xfId="397"/>
    <cellStyle name="Accent4 - 20%_Combinación de negocios - AA-IAMv3" xfId="398"/>
    <cellStyle name="Accent4 - 40%" xfId="399"/>
    <cellStyle name="Accent4 - 40% 10" xfId="400"/>
    <cellStyle name="Accent4 - 40% 11" xfId="401"/>
    <cellStyle name="Accent4 - 40% 12" xfId="402"/>
    <cellStyle name="Accent4 - 40% 13" xfId="403"/>
    <cellStyle name="Accent4 - 40% 2" xfId="404"/>
    <cellStyle name="Accent4 - 40% 2 2" xfId="405"/>
    <cellStyle name="Accent4 - 40% 2 2 2" xfId="406"/>
    <cellStyle name="Accent4 - 40% 2 2 3" xfId="2826"/>
    <cellStyle name="Accent4 - 40% 3" xfId="407"/>
    <cellStyle name="Accent4 - 40% 3 2" xfId="408"/>
    <cellStyle name="Accent4 - 40% 4" xfId="409"/>
    <cellStyle name="Accent4 - 40% 4 2" xfId="410"/>
    <cellStyle name="Accent4 - 40% 5" xfId="411"/>
    <cellStyle name="Accent4 - 40% 5 2" xfId="412"/>
    <cellStyle name="Accent4 - 40% 6" xfId="413"/>
    <cellStyle name="Accent4 - 40% 6 2" xfId="414"/>
    <cellStyle name="Accent4 - 40% 6 3" xfId="2825"/>
    <cellStyle name="Accent4 - 40% 7" xfId="415"/>
    <cellStyle name="Accent4 - 40% 8" xfId="416"/>
    <cellStyle name="Accent4 - 40% 8 2" xfId="417"/>
    <cellStyle name="Accent4 - 40% 8 3" xfId="2824"/>
    <cellStyle name="Accent4 - 40% 9" xfId="418"/>
    <cellStyle name="Accent4 - 40%_Combinación de negocios - AA-IAMv3" xfId="419"/>
    <cellStyle name="Accent4 - 60%" xfId="420"/>
    <cellStyle name="Accent4 - 60% 10" xfId="421"/>
    <cellStyle name="Accent4 - 60% 11" xfId="422"/>
    <cellStyle name="Accent4 - 60% 2" xfId="423"/>
    <cellStyle name="Accent4 - 60% 2 2" xfId="424"/>
    <cellStyle name="Accent4 - 60% 2 2 2" xfId="425"/>
    <cellStyle name="Accent4 - 60% 3" xfId="426"/>
    <cellStyle name="Accent4 - 60% 4" xfId="427"/>
    <cellStyle name="Accent4 - 60% 5" xfId="428"/>
    <cellStyle name="Accent4 - 60% 6" xfId="429"/>
    <cellStyle name="Accent4 - 60% 7" xfId="430"/>
    <cellStyle name="Accent4 - 60% 8" xfId="431"/>
    <cellStyle name="Accent4 - 60% 9" xfId="432"/>
    <cellStyle name="Accent5" xfId="1055"/>
    <cellStyle name="Accent5 - 20%" xfId="433"/>
    <cellStyle name="Accent5 - 20% 10" xfId="434"/>
    <cellStyle name="Accent5 - 20% 11" xfId="435"/>
    <cellStyle name="Accent5 - 20% 12" xfId="436"/>
    <cellStyle name="Accent5 - 20% 13" xfId="437"/>
    <cellStyle name="Accent5 - 20% 2" xfId="438"/>
    <cellStyle name="Accent5 - 20% 2 2" xfId="439"/>
    <cellStyle name="Accent5 - 20% 2 2 2" xfId="440"/>
    <cellStyle name="Accent5 - 20% 2 2 3" xfId="2823"/>
    <cellStyle name="Accent5 - 20% 3" xfId="441"/>
    <cellStyle name="Accent5 - 20% 3 2" xfId="442"/>
    <cellStyle name="Accent5 - 20% 4" xfId="443"/>
    <cellStyle name="Accent5 - 20% 4 2" xfId="444"/>
    <cellStyle name="Accent5 - 20% 5" xfId="445"/>
    <cellStyle name="Accent5 - 20% 5 2" xfId="446"/>
    <cellStyle name="Accent5 - 20% 6" xfId="447"/>
    <cellStyle name="Accent5 - 20% 6 2" xfId="448"/>
    <cellStyle name="Accent5 - 20% 6 3" xfId="2822"/>
    <cellStyle name="Accent5 - 20% 7" xfId="449"/>
    <cellStyle name="Accent5 - 20% 8" xfId="450"/>
    <cellStyle name="Accent5 - 20% 8 2" xfId="451"/>
    <cellStyle name="Accent5 - 20% 8 3" xfId="2821"/>
    <cellStyle name="Accent5 - 20% 9" xfId="452"/>
    <cellStyle name="Accent5 - 20%_Combinación de negocios - AA-IAMv3" xfId="453"/>
    <cellStyle name="Accent5 - 40%" xfId="454"/>
    <cellStyle name="Accent5 - 40% 2" xfId="455"/>
    <cellStyle name="Accent5 - 40% 2 2" xfId="456"/>
    <cellStyle name="Accent5 - 40% 3" xfId="457"/>
    <cellStyle name="Accent5 - 40% 3 2" xfId="458"/>
    <cellStyle name="Accent5 - 40% 4" xfId="459"/>
    <cellStyle name="Accent5 - 40% 4 2" xfId="460"/>
    <cellStyle name="Accent5 - 40% 5" xfId="461"/>
    <cellStyle name="Accent5 - 40% 5 2" xfId="462"/>
    <cellStyle name="Accent5 - 40% 6" xfId="463"/>
    <cellStyle name="Accent5 - 40% 6 2" xfId="464"/>
    <cellStyle name="Accent5 - 40% 7" xfId="465"/>
    <cellStyle name="Accent5 - 40% 8" xfId="466"/>
    <cellStyle name="Accent5 - 40% 9" xfId="467"/>
    <cellStyle name="Accent5 - 40%_Combinación de negocios - AA-IAMv3" xfId="468"/>
    <cellStyle name="Accent5 - 60%" xfId="469"/>
    <cellStyle name="Accent5 - 60% 10" xfId="470"/>
    <cellStyle name="Accent5 - 60% 11" xfId="471"/>
    <cellStyle name="Accent5 - 60% 2" xfId="472"/>
    <cellStyle name="Accent5 - 60% 2 2" xfId="473"/>
    <cellStyle name="Accent5 - 60% 2 2 2" xfId="474"/>
    <cellStyle name="Accent5 - 60% 3" xfId="475"/>
    <cellStyle name="Accent5 - 60% 4" xfId="476"/>
    <cellStyle name="Accent5 - 60% 5" xfId="477"/>
    <cellStyle name="Accent5 - 60% 6" xfId="478"/>
    <cellStyle name="Accent5 - 60% 7" xfId="479"/>
    <cellStyle name="Accent5 - 60% 8" xfId="480"/>
    <cellStyle name="Accent5 - 60% 9" xfId="481"/>
    <cellStyle name="Accent6" xfId="1107"/>
    <cellStyle name="Accent6 - 20%" xfId="482"/>
    <cellStyle name="Accent6 - 20% 2" xfId="483"/>
    <cellStyle name="Accent6 - 20% 2 2" xfId="484"/>
    <cellStyle name="Accent6 - 20% 3" xfId="485"/>
    <cellStyle name="Accent6 - 20% 3 2" xfId="486"/>
    <cellStyle name="Accent6 - 20% 4" xfId="487"/>
    <cellStyle name="Accent6 - 20% 4 2" xfId="488"/>
    <cellStyle name="Accent6 - 20% 5" xfId="489"/>
    <cellStyle name="Accent6 - 20% 5 2" xfId="490"/>
    <cellStyle name="Accent6 - 20% 6" xfId="491"/>
    <cellStyle name="Accent6 - 20% 6 2" xfId="492"/>
    <cellStyle name="Accent6 - 20% 7" xfId="493"/>
    <cellStyle name="Accent6 - 20% 8" xfId="494"/>
    <cellStyle name="Accent6 - 20% 9" xfId="495"/>
    <cellStyle name="Accent6 - 20%_Combinación de negocios - AA-IAMv3" xfId="496"/>
    <cellStyle name="Accent6 - 40%" xfId="497"/>
    <cellStyle name="Accent6 - 40% 10" xfId="498"/>
    <cellStyle name="Accent6 - 40% 11" xfId="499"/>
    <cellStyle name="Accent6 - 40% 12" xfId="500"/>
    <cellStyle name="Accent6 - 40% 13" xfId="501"/>
    <cellStyle name="Accent6 - 40% 2" xfId="502"/>
    <cellStyle name="Accent6 - 40% 2 2" xfId="503"/>
    <cellStyle name="Accent6 - 40% 2 2 2" xfId="504"/>
    <cellStyle name="Accent6 - 40% 2 2 3" xfId="2820"/>
    <cellStyle name="Accent6 - 40% 3" xfId="505"/>
    <cellStyle name="Accent6 - 40% 3 2" xfId="506"/>
    <cellStyle name="Accent6 - 40% 4" xfId="507"/>
    <cellStyle name="Accent6 - 40% 4 2" xfId="508"/>
    <cellStyle name="Accent6 - 40% 5" xfId="509"/>
    <cellStyle name="Accent6 - 40% 5 2" xfId="510"/>
    <cellStyle name="Accent6 - 40% 6" xfId="511"/>
    <cellStyle name="Accent6 - 40% 6 2" xfId="512"/>
    <cellStyle name="Accent6 - 40% 6 3" xfId="2819"/>
    <cellStyle name="Accent6 - 40% 7" xfId="513"/>
    <cellStyle name="Accent6 - 40% 8" xfId="514"/>
    <cellStyle name="Accent6 - 40% 8 2" xfId="515"/>
    <cellStyle name="Accent6 - 40% 8 3" xfId="2818"/>
    <cellStyle name="Accent6 - 40% 9" xfId="516"/>
    <cellStyle name="Accent6 - 40%_Combinación de negocios - AA-IAMv3" xfId="517"/>
    <cellStyle name="Accent6 - 60%" xfId="518"/>
    <cellStyle name="Accent6 - 60% 10" xfId="519"/>
    <cellStyle name="Accent6 - 60% 11" xfId="520"/>
    <cellStyle name="Accent6 - 60% 2" xfId="521"/>
    <cellStyle name="Accent6 - 60% 2 2" xfId="522"/>
    <cellStyle name="Accent6 - 60% 2 2 2" xfId="523"/>
    <cellStyle name="Accent6 - 60% 3" xfId="524"/>
    <cellStyle name="Accent6 - 60% 4" xfId="525"/>
    <cellStyle name="Accent6 - 60% 5" xfId="526"/>
    <cellStyle name="Accent6 - 60% 6" xfId="527"/>
    <cellStyle name="Accent6 - 60% 7" xfId="528"/>
    <cellStyle name="Accent6 - 60% 8" xfId="529"/>
    <cellStyle name="Accent6 - 60% 9" xfId="530"/>
    <cellStyle name="Akcent 1" xfId="531"/>
    <cellStyle name="Akcent 2" xfId="532"/>
    <cellStyle name="Akcent 3" xfId="533"/>
    <cellStyle name="Akcent 4" xfId="534"/>
    <cellStyle name="Akcent 5" xfId="535"/>
    <cellStyle name="Akcent 6" xfId="536"/>
    <cellStyle name="Bad" xfId="1254"/>
    <cellStyle name="Buena" xfId="1237" builtinId="26" customBuiltin="1"/>
    <cellStyle name="Buena 10" xfId="537"/>
    <cellStyle name="Buena 10 2" xfId="538"/>
    <cellStyle name="Buena 10 3" xfId="539"/>
    <cellStyle name="Buena 10 4" xfId="540"/>
    <cellStyle name="Buena 10 5" xfId="541"/>
    <cellStyle name="Buena 10 6" xfId="542"/>
    <cellStyle name="Buena 10 7" xfId="2817"/>
    <cellStyle name="Buena 10 8" xfId="2677"/>
    <cellStyle name="Buena 11" xfId="543"/>
    <cellStyle name="Buena 12" xfId="544"/>
    <cellStyle name="Buena 13" xfId="545"/>
    <cellStyle name="Buena 14" xfId="546"/>
    <cellStyle name="Buena 2" xfId="547"/>
    <cellStyle name="Buena 2 2" xfId="548"/>
    <cellStyle name="Buena 2 3" xfId="549"/>
    <cellStyle name="Buena 2 4" xfId="550"/>
    <cellStyle name="Buena 2 5" xfId="551"/>
    <cellStyle name="Buena 2 6" xfId="552"/>
    <cellStyle name="Buena 2 7" xfId="2816"/>
    <cellStyle name="Buena 3" xfId="553"/>
    <cellStyle name="Buena 3 2" xfId="554"/>
    <cellStyle name="Buena 3 3" xfId="555"/>
    <cellStyle name="Buena 3 4" xfId="556"/>
    <cellStyle name="Buena 3 5" xfId="557"/>
    <cellStyle name="Buena 3 6" xfId="2815"/>
    <cellStyle name="Buena 4" xfId="558"/>
    <cellStyle name="Buena 4 2" xfId="559"/>
    <cellStyle name="Buena 4 3" xfId="560"/>
    <cellStyle name="Buena 4 4" xfId="561"/>
    <cellStyle name="Buena 4 5" xfId="562"/>
    <cellStyle name="Buena 4 6" xfId="2814"/>
    <cellStyle name="Buena 5" xfId="563"/>
    <cellStyle name="Buena 5 2" xfId="564"/>
    <cellStyle name="Buena 5 3" xfId="565"/>
    <cellStyle name="Buena 5 4" xfId="566"/>
    <cellStyle name="Buena 5 5" xfId="567"/>
    <cellStyle name="Buena 5 6" xfId="2813"/>
    <cellStyle name="Buena 6" xfId="568"/>
    <cellStyle name="Buena 6 2" xfId="569"/>
    <cellStyle name="Buena 6 2 2" xfId="570"/>
    <cellStyle name="Buena 6 2 3" xfId="2812"/>
    <cellStyle name="Buena 6 3" xfId="571"/>
    <cellStyle name="Buena 6 4" xfId="572"/>
    <cellStyle name="Buena 6 5" xfId="573"/>
    <cellStyle name="Buena 7" xfId="574"/>
    <cellStyle name="Buena 7 2" xfId="575"/>
    <cellStyle name="Buena 7 3" xfId="576"/>
    <cellStyle name="Buena 7 4" xfId="577"/>
    <cellStyle name="Buena 7 5" xfId="578"/>
    <cellStyle name="Buena 8" xfId="579"/>
    <cellStyle name="Buena 8 2" xfId="580"/>
    <cellStyle name="Buena 8 3" xfId="581"/>
    <cellStyle name="Buena 8 4" xfId="582"/>
    <cellStyle name="Buena 8 5" xfId="583"/>
    <cellStyle name="Buena 9" xfId="584"/>
    <cellStyle name="Buena 9 2" xfId="585"/>
    <cellStyle name="Buena 9 3" xfId="586"/>
    <cellStyle name="Buena 9 4" xfId="587"/>
    <cellStyle name="Buena 9 5" xfId="588"/>
    <cellStyle name="Cabece - Estilo3" xfId="589"/>
    <cellStyle name="Cabecera 1" xfId="590"/>
    <cellStyle name="Cabecera 2" xfId="591"/>
    <cellStyle name="Calculation" xfId="592"/>
    <cellStyle name="Cálculo 10" xfId="593"/>
    <cellStyle name="Cálculo 10 2" xfId="594"/>
    <cellStyle name="Cálculo 10 3" xfId="595"/>
    <cellStyle name="Cálculo 10 4" xfId="596"/>
    <cellStyle name="Cálculo 10 5" xfId="597"/>
    <cellStyle name="Cálculo 10 6" xfId="598"/>
    <cellStyle name="Cálculo 10 7" xfId="2811"/>
    <cellStyle name="Cálculo 10 8" xfId="2678"/>
    <cellStyle name="Cálculo 11" xfId="599"/>
    <cellStyle name="Cálculo 12" xfId="600"/>
    <cellStyle name="Cálculo 13" xfId="601"/>
    <cellStyle name="Cálculo 14" xfId="602"/>
    <cellStyle name="Cálculo 2" xfId="603"/>
    <cellStyle name="Cálculo 2 2" xfId="604"/>
    <cellStyle name="Cálculo 2 3" xfId="605"/>
    <cellStyle name="Cálculo 2 4" xfId="606"/>
    <cellStyle name="Cálculo 2 5" xfId="607"/>
    <cellStyle name="Cálculo 2 6" xfId="608"/>
    <cellStyle name="Cálculo 2 7" xfId="2810"/>
    <cellStyle name="Cálculo 3" xfId="609"/>
    <cellStyle name="Cálculo 3 2" xfId="610"/>
    <cellStyle name="Cálculo 3 3" xfId="611"/>
    <cellStyle name="Cálculo 3 4" xfId="612"/>
    <cellStyle name="Cálculo 3 5" xfId="613"/>
    <cellStyle name="Cálculo 3 6" xfId="2809"/>
    <cellStyle name="Cálculo 4" xfId="614"/>
    <cellStyle name="Cálculo 4 2" xfId="615"/>
    <cellStyle name="Cálculo 4 3" xfId="616"/>
    <cellStyle name="Cálculo 4 4" xfId="617"/>
    <cellStyle name="Cálculo 4 5" xfId="618"/>
    <cellStyle name="Cálculo 4 6" xfId="2808"/>
    <cellStyle name="Cálculo 5" xfId="619"/>
    <cellStyle name="Cálculo 5 2" xfId="620"/>
    <cellStyle name="Cálculo 5 3" xfId="621"/>
    <cellStyle name="Cálculo 5 4" xfId="622"/>
    <cellStyle name="Cálculo 5 5" xfId="623"/>
    <cellStyle name="Cálculo 5 6" xfId="2807"/>
    <cellStyle name="Cálculo 6" xfId="624"/>
    <cellStyle name="Cálculo 6 2" xfId="625"/>
    <cellStyle name="Cálculo 6 3" xfId="626"/>
    <cellStyle name="Cálculo 6 4" xfId="627"/>
    <cellStyle name="Cálculo 6 5" xfId="628"/>
    <cellStyle name="Cálculo 7" xfId="629"/>
    <cellStyle name="Cálculo 7 2" xfId="630"/>
    <cellStyle name="Cálculo 7 3" xfId="631"/>
    <cellStyle name="Cálculo 7 4" xfId="632"/>
    <cellStyle name="Cálculo 7 5" xfId="633"/>
    <cellStyle name="Cálculo 8" xfId="634"/>
    <cellStyle name="Cálculo 8 2" xfId="635"/>
    <cellStyle name="Cálculo 8 3" xfId="636"/>
    <cellStyle name="Cálculo 8 4" xfId="637"/>
    <cellStyle name="Cálculo 8 5" xfId="638"/>
    <cellStyle name="Cálculo 9" xfId="639"/>
    <cellStyle name="Cálculo 9 2" xfId="640"/>
    <cellStyle name="Cálculo 9 3" xfId="641"/>
    <cellStyle name="Cálculo 9 4" xfId="642"/>
    <cellStyle name="Cálculo 9 5" xfId="643"/>
    <cellStyle name="Celda de comprobación" xfId="746" builtinId="23" customBuiltin="1"/>
    <cellStyle name="Celda de comprobación 10" xfId="644"/>
    <cellStyle name="Celda de comprobación 10 2" xfId="645"/>
    <cellStyle name="Celda de comprobación 10 3" xfId="646"/>
    <cellStyle name="Celda de comprobación 10 4" xfId="647"/>
    <cellStyle name="Celda de comprobación 10 5" xfId="648"/>
    <cellStyle name="Celda de comprobación 10 6" xfId="649"/>
    <cellStyle name="Celda de comprobación 10 7" xfId="2806"/>
    <cellStyle name="Celda de comprobación 10 8" xfId="2679"/>
    <cellStyle name="Celda de comprobación 11" xfId="650"/>
    <cellStyle name="Celda de comprobación 12" xfId="651"/>
    <cellStyle name="Celda de comprobación 13" xfId="652"/>
    <cellStyle name="Celda de comprobación 14" xfId="653"/>
    <cellStyle name="Celda de comprobación 2" xfId="654"/>
    <cellStyle name="Celda de comprobación 2 2" xfId="655"/>
    <cellStyle name="Celda de comprobación 2 3" xfId="656"/>
    <cellStyle name="Celda de comprobación 2 4" xfId="657"/>
    <cellStyle name="Celda de comprobación 2 5" xfId="658"/>
    <cellStyle name="Celda de comprobación 2 6" xfId="659"/>
    <cellStyle name="Celda de comprobación 2 7" xfId="2805"/>
    <cellStyle name="Celda de comprobación 3" xfId="660"/>
    <cellStyle name="Celda de comprobación 3 2" xfId="661"/>
    <cellStyle name="Celda de comprobación 3 3" xfId="662"/>
    <cellStyle name="Celda de comprobación 3 4" xfId="663"/>
    <cellStyle name="Celda de comprobación 3 5" xfId="664"/>
    <cellStyle name="Celda de comprobación 3 6" xfId="2804"/>
    <cellStyle name="Celda de comprobación 4" xfId="665"/>
    <cellStyle name="Celda de comprobación 4 2" xfId="666"/>
    <cellStyle name="Celda de comprobación 4 3" xfId="667"/>
    <cellStyle name="Celda de comprobación 4 4" xfId="668"/>
    <cellStyle name="Celda de comprobación 4 5" xfId="669"/>
    <cellStyle name="Celda de comprobación 4 6" xfId="2803"/>
    <cellStyle name="Celda de comprobación 5" xfId="670"/>
    <cellStyle name="Celda de comprobación 5 2" xfId="671"/>
    <cellStyle name="Celda de comprobación 5 3" xfId="672"/>
    <cellStyle name="Celda de comprobación 5 4" xfId="673"/>
    <cellStyle name="Celda de comprobación 5 5" xfId="674"/>
    <cellStyle name="Celda de comprobación 5 6" xfId="2802"/>
    <cellStyle name="Celda de comprobación 6" xfId="675"/>
    <cellStyle name="Celda de comprobación 6 2" xfId="676"/>
    <cellStyle name="Celda de comprobación 6 3" xfId="677"/>
    <cellStyle name="Celda de comprobación 6 4" xfId="678"/>
    <cellStyle name="Celda de comprobación 6 5" xfId="679"/>
    <cellStyle name="Celda de comprobación 7" xfId="680"/>
    <cellStyle name="Celda de comprobación 7 2" xfId="681"/>
    <cellStyle name="Celda de comprobación 7 3" xfId="682"/>
    <cellStyle name="Celda de comprobación 7 4" xfId="683"/>
    <cellStyle name="Celda de comprobación 7 5" xfId="684"/>
    <cellStyle name="Celda de comprobación 8" xfId="685"/>
    <cellStyle name="Celda de comprobación 8 2" xfId="686"/>
    <cellStyle name="Celda de comprobación 8 3" xfId="687"/>
    <cellStyle name="Celda de comprobación 8 4" xfId="688"/>
    <cellStyle name="Celda de comprobación 8 5" xfId="689"/>
    <cellStyle name="Celda de comprobación 9" xfId="690"/>
    <cellStyle name="Celda de comprobación 9 2" xfId="691"/>
    <cellStyle name="Celda de comprobación 9 3" xfId="692"/>
    <cellStyle name="Celda de comprobación 9 4" xfId="693"/>
    <cellStyle name="Celda de comprobación 9 5" xfId="694"/>
    <cellStyle name="Celda vinculada" xfId="1314" builtinId="24" customBuiltin="1"/>
    <cellStyle name="Celda vinculada 10" xfId="695"/>
    <cellStyle name="Celda vinculada 10 2" xfId="696"/>
    <cellStyle name="Celda vinculada 10 3" xfId="697"/>
    <cellStyle name="Celda vinculada 10 4" xfId="698"/>
    <cellStyle name="Celda vinculada 10 5" xfId="699"/>
    <cellStyle name="Celda vinculada 10 6" xfId="700"/>
    <cellStyle name="Celda vinculada 10 7" xfId="2801"/>
    <cellStyle name="Celda vinculada 10 8" xfId="2680"/>
    <cellStyle name="Celda vinculada 11" xfId="701"/>
    <cellStyle name="Celda vinculada 12" xfId="702"/>
    <cellStyle name="Celda vinculada 13" xfId="703"/>
    <cellStyle name="Celda vinculada 14" xfId="704"/>
    <cellStyle name="Celda vinculada 2" xfId="705"/>
    <cellStyle name="Celda vinculada 2 2" xfId="706"/>
    <cellStyle name="Celda vinculada 2 3" xfId="707"/>
    <cellStyle name="Celda vinculada 2 4" xfId="708"/>
    <cellStyle name="Celda vinculada 2 5" xfId="709"/>
    <cellStyle name="Celda vinculada 2 6" xfId="710"/>
    <cellStyle name="Celda vinculada 2 7" xfId="2800"/>
    <cellStyle name="Celda vinculada 3" xfId="711"/>
    <cellStyle name="Celda vinculada 3 2" xfId="712"/>
    <cellStyle name="Celda vinculada 3 3" xfId="713"/>
    <cellStyle name="Celda vinculada 3 4" xfId="714"/>
    <cellStyle name="Celda vinculada 3 5" xfId="715"/>
    <cellStyle name="Celda vinculada 3 6" xfId="2799"/>
    <cellStyle name="Celda vinculada 4" xfId="716"/>
    <cellStyle name="Celda vinculada 4 2" xfId="717"/>
    <cellStyle name="Celda vinculada 4 3" xfId="718"/>
    <cellStyle name="Celda vinculada 4 4" xfId="719"/>
    <cellStyle name="Celda vinculada 4 5" xfId="720"/>
    <cellStyle name="Celda vinculada 4 6" xfId="2798"/>
    <cellStyle name="Celda vinculada 5" xfId="721"/>
    <cellStyle name="Celda vinculada 5 2" xfId="722"/>
    <cellStyle name="Celda vinculada 5 3" xfId="723"/>
    <cellStyle name="Celda vinculada 5 4" xfId="724"/>
    <cellStyle name="Celda vinculada 5 5" xfId="725"/>
    <cellStyle name="Celda vinculada 5 6" xfId="2797"/>
    <cellStyle name="Celda vinculada 6" xfId="726"/>
    <cellStyle name="Celda vinculada 6 2" xfId="727"/>
    <cellStyle name="Celda vinculada 6 3" xfId="728"/>
    <cellStyle name="Celda vinculada 6 4" xfId="729"/>
    <cellStyle name="Celda vinculada 6 5" xfId="730"/>
    <cellStyle name="Celda vinculada 7" xfId="731"/>
    <cellStyle name="Celda vinculada 7 2" xfId="732"/>
    <cellStyle name="Celda vinculada 7 3" xfId="733"/>
    <cellStyle name="Celda vinculada 7 4" xfId="734"/>
    <cellStyle name="Celda vinculada 7 5" xfId="735"/>
    <cellStyle name="Celda vinculada 8" xfId="736"/>
    <cellStyle name="Celda vinculada 8 2" xfId="737"/>
    <cellStyle name="Celda vinculada 8 3" xfId="738"/>
    <cellStyle name="Celda vinculada 8 4" xfId="739"/>
    <cellStyle name="Celda vinculada 8 5" xfId="740"/>
    <cellStyle name="Celda vinculada 9" xfId="741"/>
    <cellStyle name="Celda vinculada 9 2" xfId="742"/>
    <cellStyle name="Celda vinculada 9 3" xfId="743"/>
    <cellStyle name="Celda vinculada 9 4" xfId="744"/>
    <cellStyle name="Celda vinculada 9 5" xfId="745"/>
    <cellStyle name="Check Cell 2" xfId="747"/>
    <cellStyle name="Check Cell 3" xfId="748"/>
    <cellStyle name="Check Cell 4" xfId="749"/>
    <cellStyle name="Check Cell 5" xfId="750"/>
    <cellStyle name="Check Cell 6" xfId="2796"/>
    <cellStyle name="Column_Title" xfId="751"/>
    <cellStyle name="Comma  - Style1" xfId="752"/>
    <cellStyle name="Comma  - Style2" xfId="753"/>
    <cellStyle name="Comma  - Style3" xfId="754"/>
    <cellStyle name="Comma  - Style4" xfId="755"/>
    <cellStyle name="Comma  - Style5" xfId="756"/>
    <cellStyle name="Comma  - Style6" xfId="757"/>
    <cellStyle name="Comma  - Style7" xfId="758"/>
    <cellStyle name="Comma  - Style8" xfId="759"/>
    <cellStyle name="Comma0" xfId="760"/>
    <cellStyle name="Dane wej?ciowe" xfId="761"/>
    <cellStyle name="Dane wejściowe" xfId="762"/>
    <cellStyle name="Dane wyj?ciowe" xfId="763"/>
    <cellStyle name="Dane wyjściowe" xfId="764"/>
    <cellStyle name="Date" xfId="765"/>
    <cellStyle name="Dezimal [0]_FBA-6" xfId="766"/>
    <cellStyle name="Dezimal_FBA-6" xfId="767"/>
    <cellStyle name="Dia" xfId="768"/>
    <cellStyle name="Dobre" xfId="769"/>
    <cellStyle name="Emphasis 1" xfId="770"/>
    <cellStyle name="Emphasis 1 10" xfId="771"/>
    <cellStyle name="Emphasis 1 11" xfId="772"/>
    <cellStyle name="Emphasis 1 2" xfId="773"/>
    <cellStyle name="Emphasis 1 2 2" xfId="774"/>
    <cellStyle name="Emphasis 1 2 2 2" xfId="775"/>
    <cellStyle name="Emphasis 1 3" xfId="776"/>
    <cellStyle name="Emphasis 1 4" xfId="777"/>
    <cellStyle name="Emphasis 1 5" xfId="778"/>
    <cellStyle name="Emphasis 1 6" xfId="779"/>
    <cellStyle name="Emphasis 1 7" xfId="780"/>
    <cellStyle name="Emphasis 1 8" xfId="781"/>
    <cellStyle name="Emphasis 1 9" xfId="782"/>
    <cellStyle name="Emphasis 2" xfId="783"/>
    <cellStyle name="Emphasis 2 10" xfId="784"/>
    <cellStyle name="Emphasis 2 11" xfId="785"/>
    <cellStyle name="Emphasis 2 2" xfId="786"/>
    <cellStyle name="Emphasis 2 2 2" xfId="787"/>
    <cellStyle name="Emphasis 2 2 2 2" xfId="788"/>
    <cellStyle name="Emphasis 2 3" xfId="789"/>
    <cellStyle name="Emphasis 2 4" xfId="790"/>
    <cellStyle name="Emphasis 2 5" xfId="791"/>
    <cellStyle name="Emphasis 2 6" xfId="792"/>
    <cellStyle name="Emphasis 2 7" xfId="793"/>
    <cellStyle name="Emphasis 2 8" xfId="794"/>
    <cellStyle name="Emphasis 2 9" xfId="795"/>
    <cellStyle name="Emphasis 3" xfId="796"/>
    <cellStyle name="Encabez1" xfId="797"/>
    <cellStyle name="Encabez2" xfId="798"/>
    <cellStyle name="Encabezado 1" xfId="1242" builtinId="16" customBuiltin="1"/>
    <cellStyle name="Encabezado 4" xfId="1243" builtinId="19" customBuiltin="1"/>
    <cellStyle name="Encabezado 4 10" xfId="799"/>
    <cellStyle name="Encabezado 4 10 2" xfId="800"/>
    <cellStyle name="Encabezado 4 10 3" xfId="801"/>
    <cellStyle name="Encabezado 4 10 4" xfId="802"/>
    <cellStyle name="Encabezado 4 10 5" xfId="803"/>
    <cellStyle name="Encabezado 4 10 6" xfId="2795"/>
    <cellStyle name="Encabezado 4 10 7" xfId="2681"/>
    <cellStyle name="Encabezado 4 11" xfId="804"/>
    <cellStyle name="Encabezado 4 12" xfId="805"/>
    <cellStyle name="Encabezado 4 13" xfId="806"/>
    <cellStyle name="Encabezado 4 14" xfId="807"/>
    <cellStyle name="Encabezado 4 2" xfId="808"/>
    <cellStyle name="Encabezado 4 2 2" xfId="809"/>
    <cellStyle name="Encabezado 4 2 3" xfId="810"/>
    <cellStyle name="Encabezado 4 2 4" xfId="811"/>
    <cellStyle name="Encabezado 4 2 5" xfId="812"/>
    <cellStyle name="Encabezado 4 2 6" xfId="813"/>
    <cellStyle name="Encabezado 4 3" xfId="814"/>
    <cellStyle name="Encabezado 4 3 2" xfId="815"/>
    <cellStyle name="Encabezado 4 3 3" xfId="816"/>
    <cellStyle name="Encabezado 4 3 4" xfId="817"/>
    <cellStyle name="Encabezado 4 3 5" xfId="818"/>
    <cellStyle name="Encabezado 4 4" xfId="819"/>
    <cellStyle name="Encabezado 4 4 2" xfId="820"/>
    <cellStyle name="Encabezado 4 4 3" xfId="821"/>
    <cellStyle name="Encabezado 4 4 4" xfId="822"/>
    <cellStyle name="Encabezado 4 4 5" xfId="823"/>
    <cellStyle name="Encabezado 4 5" xfId="824"/>
    <cellStyle name="Encabezado 4 5 2" xfId="825"/>
    <cellStyle name="Encabezado 4 5 3" xfId="826"/>
    <cellStyle name="Encabezado 4 5 4" xfId="827"/>
    <cellStyle name="Encabezado 4 5 5" xfId="828"/>
    <cellStyle name="Encabezado 4 6" xfId="829"/>
    <cellStyle name="Encabezado 4 6 2" xfId="830"/>
    <cellStyle name="Encabezado 4 6 3" xfId="831"/>
    <cellStyle name="Encabezado 4 6 4" xfId="832"/>
    <cellStyle name="Encabezado 4 6 5" xfId="833"/>
    <cellStyle name="Encabezado 4 7" xfId="834"/>
    <cellStyle name="Encabezado 4 7 2" xfId="835"/>
    <cellStyle name="Encabezado 4 7 3" xfId="836"/>
    <cellStyle name="Encabezado 4 7 4" xfId="837"/>
    <cellStyle name="Encabezado 4 7 5" xfId="838"/>
    <cellStyle name="Encabezado 4 8" xfId="839"/>
    <cellStyle name="Encabezado 4 8 2" xfId="840"/>
    <cellStyle name="Encabezado 4 8 3" xfId="841"/>
    <cellStyle name="Encabezado 4 8 4" xfId="842"/>
    <cellStyle name="Encabezado 4 8 5" xfId="843"/>
    <cellStyle name="Encabezado 4 9" xfId="844"/>
    <cellStyle name="Encabezado 4 9 2" xfId="845"/>
    <cellStyle name="Encabezado 4 9 3" xfId="846"/>
    <cellStyle name="Encabezado 4 9 4" xfId="847"/>
    <cellStyle name="Encabezado 4 9 5" xfId="848"/>
    <cellStyle name="Énfasis1 10" xfId="850"/>
    <cellStyle name="Énfasis1 10 2" xfId="851"/>
    <cellStyle name="Énfasis1 10 3" xfId="852"/>
    <cellStyle name="Énfasis1 10 4" xfId="853"/>
    <cellStyle name="Énfasis1 10 5" xfId="854"/>
    <cellStyle name="Énfasis1 10 6" xfId="2793"/>
    <cellStyle name="Énfasis1 10 7" xfId="2682"/>
    <cellStyle name="Énfasis1 11" xfId="855"/>
    <cellStyle name="Énfasis1 12" xfId="856"/>
    <cellStyle name="Énfasis1 13" xfId="857"/>
    <cellStyle name="Énfasis1 14" xfId="858"/>
    <cellStyle name="Énfasis1 2" xfId="859"/>
    <cellStyle name="Énfasis1 2 2" xfId="860"/>
    <cellStyle name="Énfasis1 2 3" xfId="861"/>
    <cellStyle name="Énfasis1 2 4" xfId="862"/>
    <cellStyle name="Énfasis1 2 5" xfId="863"/>
    <cellStyle name="Énfasis1 2 6" xfId="864"/>
    <cellStyle name="Énfasis1 3" xfId="865"/>
    <cellStyle name="Énfasis1 3 2" xfId="866"/>
    <cellStyle name="Énfasis1 3 3" xfId="867"/>
    <cellStyle name="Énfasis1 3 4" xfId="868"/>
    <cellStyle name="Énfasis1 3 5" xfId="869"/>
    <cellStyle name="Énfasis1 4" xfId="870"/>
    <cellStyle name="Énfasis1 4 2" xfId="871"/>
    <cellStyle name="Énfasis1 4 3" xfId="872"/>
    <cellStyle name="Énfasis1 4 4" xfId="873"/>
    <cellStyle name="Énfasis1 4 5" xfId="874"/>
    <cellStyle name="Énfasis1 5" xfId="875"/>
    <cellStyle name="Énfasis1 5 2" xfId="876"/>
    <cellStyle name="Énfasis1 5 3" xfId="877"/>
    <cellStyle name="Énfasis1 5 4" xfId="878"/>
    <cellStyle name="Énfasis1 5 5" xfId="879"/>
    <cellStyle name="Énfasis1 6" xfId="880"/>
    <cellStyle name="Énfasis1 6 2" xfId="881"/>
    <cellStyle name="Énfasis1 6 3" xfId="882"/>
    <cellStyle name="Énfasis1 6 4" xfId="883"/>
    <cellStyle name="Énfasis1 6 5" xfId="884"/>
    <cellStyle name="Énfasis1 7" xfId="885"/>
    <cellStyle name="Énfasis1 7 2" xfId="886"/>
    <cellStyle name="Énfasis1 7 3" xfId="887"/>
    <cellStyle name="Énfasis1 7 4" xfId="888"/>
    <cellStyle name="Énfasis1 7 5" xfId="889"/>
    <cellStyle name="Énfasis1 8" xfId="890"/>
    <cellStyle name="Énfasis1 8 2" xfId="891"/>
    <cellStyle name="Énfasis1 8 3" xfId="892"/>
    <cellStyle name="Énfasis1 8 4" xfId="893"/>
    <cellStyle name="Énfasis1 8 5" xfId="894"/>
    <cellStyle name="Énfasis1 9" xfId="895"/>
    <cellStyle name="Énfasis1 9 2" xfId="896"/>
    <cellStyle name="Énfasis1 9 3" xfId="897"/>
    <cellStyle name="Énfasis1 9 4" xfId="898"/>
    <cellStyle name="Énfasis1 9 5" xfId="899"/>
    <cellStyle name="Énfasis2 10" xfId="901"/>
    <cellStyle name="Énfasis2 10 2" xfId="902"/>
    <cellStyle name="Énfasis2 10 3" xfId="903"/>
    <cellStyle name="Énfasis2 10 4" xfId="904"/>
    <cellStyle name="Énfasis2 10 5" xfId="905"/>
    <cellStyle name="Énfasis2 10 6" xfId="2792"/>
    <cellStyle name="Énfasis2 10 7" xfId="2684"/>
    <cellStyle name="Énfasis2 11" xfId="906"/>
    <cellStyle name="Énfasis2 12" xfId="907"/>
    <cellStyle name="Énfasis2 13" xfId="908"/>
    <cellStyle name="Énfasis2 14" xfId="909"/>
    <cellStyle name="Énfasis2 2" xfId="910"/>
    <cellStyle name="Énfasis2 2 2" xfId="911"/>
    <cellStyle name="Énfasis2 2 3" xfId="912"/>
    <cellStyle name="Énfasis2 2 4" xfId="913"/>
    <cellStyle name="Énfasis2 2 5" xfId="914"/>
    <cellStyle name="Énfasis2 2 6" xfId="915"/>
    <cellStyle name="Énfasis2 3" xfId="916"/>
    <cellStyle name="Énfasis2 3 2" xfId="917"/>
    <cellStyle name="Énfasis2 3 3" xfId="918"/>
    <cellStyle name="Énfasis2 3 4" xfId="919"/>
    <cellStyle name="Énfasis2 3 5" xfId="920"/>
    <cellStyle name="Énfasis2 4" xfId="921"/>
    <cellStyle name="Énfasis2 4 2" xfId="922"/>
    <cellStyle name="Énfasis2 4 3" xfId="923"/>
    <cellStyle name="Énfasis2 4 4" xfId="924"/>
    <cellStyle name="Énfasis2 4 5" xfId="925"/>
    <cellStyle name="Énfasis2 5" xfId="926"/>
    <cellStyle name="Énfasis2 5 2" xfId="927"/>
    <cellStyle name="Énfasis2 5 3" xfId="928"/>
    <cellStyle name="Énfasis2 5 4" xfId="929"/>
    <cellStyle name="Énfasis2 5 5" xfId="930"/>
    <cellStyle name="Énfasis2 6" xfId="931"/>
    <cellStyle name="Énfasis2 6 2" xfId="932"/>
    <cellStyle name="Énfasis2 6 3" xfId="933"/>
    <cellStyle name="Énfasis2 6 4" xfId="934"/>
    <cellStyle name="Énfasis2 6 5" xfId="935"/>
    <cellStyle name="Énfasis2 7" xfId="936"/>
    <cellStyle name="Énfasis2 7 2" xfId="937"/>
    <cellStyle name="Énfasis2 7 3" xfId="938"/>
    <cellStyle name="Énfasis2 7 4" xfId="939"/>
    <cellStyle name="Énfasis2 7 5" xfId="940"/>
    <cellStyle name="Énfasis2 8" xfId="941"/>
    <cellStyle name="Énfasis2 8 2" xfId="942"/>
    <cellStyle name="Énfasis2 8 3" xfId="943"/>
    <cellStyle name="Énfasis2 8 4" xfId="944"/>
    <cellStyle name="Énfasis2 8 5" xfId="945"/>
    <cellStyle name="Énfasis2 9" xfId="946"/>
    <cellStyle name="Énfasis2 9 2" xfId="947"/>
    <cellStyle name="Énfasis2 9 3" xfId="948"/>
    <cellStyle name="Énfasis2 9 4" xfId="949"/>
    <cellStyle name="Énfasis2 9 5" xfId="950"/>
    <cellStyle name="Énfasis3 10" xfId="952"/>
    <cellStyle name="Énfasis3 10 2" xfId="953"/>
    <cellStyle name="Énfasis3 10 3" xfId="954"/>
    <cellStyle name="Énfasis3 10 4" xfId="955"/>
    <cellStyle name="Énfasis3 10 5" xfId="956"/>
    <cellStyle name="Énfasis3 10 6" xfId="957"/>
    <cellStyle name="Énfasis3 10 7" xfId="2791"/>
    <cellStyle name="Énfasis3 10 8" xfId="2685"/>
    <cellStyle name="Énfasis3 11" xfId="958"/>
    <cellStyle name="Énfasis3 12" xfId="959"/>
    <cellStyle name="Énfasis3 13" xfId="960"/>
    <cellStyle name="Énfasis3 14" xfId="961"/>
    <cellStyle name="Énfasis3 2" xfId="962"/>
    <cellStyle name="Énfasis3 2 2" xfId="963"/>
    <cellStyle name="Énfasis3 2 3" xfId="964"/>
    <cellStyle name="Énfasis3 2 4" xfId="965"/>
    <cellStyle name="Énfasis3 2 5" xfId="966"/>
    <cellStyle name="Énfasis3 2 6" xfId="967"/>
    <cellStyle name="Énfasis3 2 7" xfId="2790"/>
    <cellStyle name="Énfasis3 3" xfId="968"/>
    <cellStyle name="Énfasis3 3 2" xfId="969"/>
    <cellStyle name="Énfasis3 3 3" xfId="970"/>
    <cellStyle name="Énfasis3 3 4" xfId="971"/>
    <cellStyle name="Énfasis3 3 5" xfId="972"/>
    <cellStyle name="Énfasis3 3 6" xfId="2789"/>
    <cellStyle name="Énfasis3 4" xfId="973"/>
    <cellStyle name="Énfasis3 4 2" xfId="974"/>
    <cellStyle name="Énfasis3 4 3" xfId="975"/>
    <cellStyle name="Énfasis3 4 4" xfId="976"/>
    <cellStyle name="Énfasis3 4 5" xfId="977"/>
    <cellStyle name="Énfasis3 4 6" xfId="2788"/>
    <cellStyle name="Énfasis3 5" xfId="978"/>
    <cellStyle name="Énfasis3 5 2" xfId="979"/>
    <cellStyle name="Énfasis3 5 3" xfId="980"/>
    <cellStyle name="Énfasis3 5 4" xfId="981"/>
    <cellStyle name="Énfasis3 5 5" xfId="982"/>
    <cellStyle name="Énfasis3 5 6" xfId="2787"/>
    <cellStyle name="Énfasis3 6" xfId="983"/>
    <cellStyle name="Énfasis3 6 2" xfId="984"/>
    <cellStyle name="Énfasis3 6 3" xfId="985"/>
    <cellStyle name="Énfasis3 6 4" xfId="986"/>
    <cellStyle name="Énfasis3 6 5" xfId="987"/>
    <cellStyle name="Énfasis3 7" xfId="988"/>
    <cellStyle name="Énfasis3 7 2" xfId="989"/>
    <cellStyle name="Énfasis3 7 3" xfId="990"/>
    <cellStyle name="Énfasis3 7 4" xfId="991"/>
    <cellStyle name="Énfasis3 7 5" xfId="992"/>
    <cellStyle name="Énfasis3 8" xfId="993"/>
    <cellStyle name="Énfasis3 8 2" xfId="994"/>
    <cellStyle name="Énfasis3 8 3" xfId="995"/>
    <cellStyle name="Énfasis3 8 4" xfId="996"/>
    <cellStyle name="Énfasis3 8 5" xfId="997"/>
    <cellStyle name="Énfasis3 9" xfId="998"/>
    <cellStyle name="Énfasis3 9 2" xfId="999"/>
    <cellStyle name="Énfasis3 9 3" xfId="1000"/>
    <cellStyle name="Énfasis3 9 4" xfId="1001"/>
    <cellStyle name="Énfasis3 9 5" xfId="1002"/>
    <cellStyle name="Énfasis4 10" xfId="1004"/>
    <cellStyle name="Énfasis4 10 2" xfId="1005"/>
    <cellStyle name="Énfasis4 10 3" xfId="1006"/>
    <cellStyle name="Énfasis4 10 4" xfId="1007"/>
    <cellStyle name="Énfasis4 10 5" xfId="1008"/>
    <cellStyle name="Énfasis4 10 6" xfId="1009"/>
    <cellStyle name="Énfasis4 10 7" xfId="2786"/>
    <cellStyle name="Énfasis4 10 8" xfId="2686"/>
    <cellStyle name="Énfasis4 11" xfId="1010"/>
    <cellStyle name="Énfasis4 12" xfId="1011"/>
    <cellStyle name="Énfasis4 13" xfId="1012"/>
    <cellStyle name="Énfasis4 14" xfId="1013"/>
    <cellStyle name="Énfasis4 2" xfId="1014"/>
    <cellStyle name="Énfasis4 2 2" xfId="1015"/>
    <cellStyle name="Énfasis4 2 3" xfId="1016"/>
    <cellStyle name="Énfasis4 2 4" xfId="1017"/>
    <cellStyle name="Énfasis4 2 5" xfId="1018"/>
    <cellStyle name="Énfasis4 2 6" xfId="1019"/>
    <cellStyle name="Énfasis4 2 7" xfId="2785"/>
    <cellStyle name="Énfasis4 3" xfId="1020"/>
    <cellStyle name="Énfasis4 3 2" xfId="1021"/>
    <cellStyle name="Énfasis4 3 3" xfId="1022"/>
    <cellStyle name="Énfasis4 3 4" xfId="1023"/>
    <cellStyle name="Énfasis4 3 5" xfId="1024"/>
    <cellStyle name="Énfasis4 3 6" xfId="2784"/>
    <cellStyle name="Énfasis4 4" xfId="1025"/>
    <cellStyle name="Énfasis4 4 2" xfId="1026"/>
    <cellStyle name="Énfasis4 4 3" xfId="1027"/>
    <cellStyle name="Énfasis4 4 4" xfId="1028"/>
    <cellStyle name="Énfasis4 4 5" xfId="1029"/>
    <cellStyle name="Énfasis4 4 6" xfId="2783"/>
    <cellStyle name="Énfasis4 5" xfId="1030"/>
    <cellStyle name="Énfasis4 5 2" xfId="1031"/>
    <cellStyle name="Énfasis4 5 3" xfId="1032"/>
    <cellStyle name="Énfasis4 5 4" xfId="1033"/>
    <cellStyle name="Énfasis4 5 5" xfId="1034"/>
    <cellStyle name="Énfasis4 5 6" xfId="2782"/>
    <cellStyle name="Énfasis4 6" xfId="1035"/>
    <cellStyle name="Énfasis4 6 2" xfId="1036"/>
    <cellStyle name="Énfasis4 6 3" xfId="1037"/>
    <cellStyle name="Énfasis4 6 4" xfId="1038"/>
    <cellStyle name="Énfasis4 6 5" xfId="1039"/>
    <cellStyle name="Énfasis4 7" xfId="1040"/>
    <cellStyle name="Énfasis4 7 2" xfId="1041"/>
    <cellStyle name="Énfasis4 7 3" xfId="1042"/>
    <cellStyle name="Énfasis4 7 4" xfId="1043"/>
    <cellStyle name="Énfasis4 7 5" xfId="1044"/>
    <cellStyle name="Énfasis4 8" xfId="1045"/>
    <cellStyle name="Énfasis4 8 2" xfId="1046"/>
    <cellStyle name="Énfasis4 8 3" xfId="1047"/>
    <cellStyle name="Énfasis4 8 4" xfId="1048"/>
    <cellStyle name="Énfasis4 8 5" xfId="1049"/>
    <cellStyle name="Énfasis4 9" xfId="1050"/>
    <cellStyle name="Énfasis4 9 2" xfId="1051"/>
    <cellStyle name="Énfasis4 9 3" xfId="1052"/>
    <cellStyle name="Énfasis4 9 4" xfId="1053"/>
    <cellStyle name="Énfasis4 9 5" xfId="1054"/>
    <cellStyle name="Énfasis5 10" xfId="1056"/>
    <cellStyle name="Énfasis5 10 2" xfId="1057"/>
    <cellStyle name="Énfasis5 10 3" xfId="1058"/>
    <cellStyle name="Énfasis5 10 4" xfId="1059"/>
    <cellStyle name="Énfasis5 10 5" xfId="1060"/>
    <cellStyle name="Énfasis5 10 6" xfId="1061"/>
    <cellStyle name="Énfasis5 10 7" xfId="2780"/>
    <cellStyle name="Énfasis5 10 8" xfId="2687"/>
    <cellStyle name="Énfasis5 11" xfId="1062"/>
    <cellStyle name="Énfasis5 12" xfId="1063"/>
    <cellStyle name="Énfasis5 13" xfId="1064"/>
    <cellStyle name="Énfasis5 14" xfId="1065"/>
    <cellStyle name="Énfasis5 2" xfId="1066"/>
    <cellStyle name="Énfasis5 2 2" xfId="1067"/>
    <cellStyle name="Énfasis5 2 3" xfId="1068"/>
    <cellStyle name="Énfasis5 2 4" xfId="1069"/>
    <cellStyle name="Énfasis5 2 5" xfId="1070"/>
    <cellStyle name="Énfasis5 2 6" xfId="1071"/>
    <cellStyle name="Énfasis5 2 7" xfId="2779"/>
    <cellStyle name="Énfasis5 3" xfId="1072"/>
    <cellStyle name="Énfasis5 3 2" xfId="1073"/>
    <cellStyle name="Énfasis5 3 3" xfId="1074"/>
    <cellStyle name="Énfasis5 3 4" xfId="1075"/>
    <cellStyle name="Énfasis5 3 5" xfId="1076"/>
    <cellStyle name="Énfasis5 3 6" xfId="2777"/>
    <cellStyle name="Énfasis5 4" xfId="1077"/>
    <cellStyle name="Énfasis5 4 2" xfId="1078"/>
    <cellStyle name="Énfasis5 4 3" xfId="1079"/>
    <cellStyle name="Énfasis5 4 4" xfId="1080"/>
    <cellStyle name="Énfasis5 4 5" xfId="1081"/>
    <cellStyle name="Énfasis5 4 6" xfId="2776"/>
    <cellStyle name="Énfasis5 5" xfId="1082"/>
    <cellStyle name="Énfasis5 5 2" xfId="1083"/>
    <cellStyle name="Énfasis5 5 3" xfId="1084"/>
    <cellStyle name="Énfasis5 5 4" xfId="1085"/>
    <cellStyle name="Énfasis5 5 5" xfId="1086"/>
    <cellStyle name="Énfasis5 5 6" xfId="2775"/>
    <cellStyle name="Énfasis5 6" xfId="1087"/>
    <cellStyle name="Énfasis5 6 2" xfId="1088"/>
    <cellStyle name="Énfasis5 6 3" xfId="1089"/>
    <cellStyle name="Énfasis5 6 4" xfId="1090"/>
    <cellStyle name="Énfasis5 6 5" xfId="1091"/>
    <cellStyle name="Énfasis5 7" xfId="1092"/>
    <cellStyle name="Énfasis5 7 2" xfId="1093"/>
    <cellStyle name="Énfasis5 7 3" xfId="1094"/>
    <cellStyle name="Énfasis5 7 4" xfId="1095"/>
    <cellStyle name="Énfasis5 7 5" xfId="1096"/>
    <cellStyle name="Énfasis5 8" xfId="1097"/>
    <cellStyle name="Énfasis5 8 2" xfId="1098"/>
    <cellStyle name="Énfasis5 8 3" xfId="1099"/>
    <cellStyle name="Énfasis5 8 4" xfId="1100"/>
    <cellStyle name="Énfasis5 8 5" xfId="1101"/>
    <cellStyle name="Énfasis5 9" xfId="1102"/>
    <cellStyle name="Énfasis5 9 2" xfId="1103"/>
    <cellStyle name="Énfasis5 9 3" xfId="1104"/>
    <cellStyle name="Énfasis5 9 4" xfId="1105"/>
    <cellStyle name="Énfasis5 9 5" xfId="1106"/>
    <cellStyle name="Énfasis6 10" xfId="1108"/>
    <cellStyle name="Énfasis6 10 2" xfId="1109"/>
    <cellStyle name="Énfasis6 10 3" xfId="1110"/>
    <cellStyle name="Énfasis6 10 4" xfId="1111"/>
    <cellStyle name="Énfasis6 10 5" xfId="1112"/>
    <cellStyle name="Énfasis6 10 6" xfId="1113"/>
    <cellStyle name="Énfasis6 10 7" xfId="2774"/>
    <cellStyle name="Énfasis6 10 8" xfId="2688"/>
    <cellStyle name="Énfasis6 11" xfId="1114"/>
    <cellStyle name="Énfasis6 12" xfId="1115"/>
    <cellStyle name="Énfasis6 13" xfId="1116"/>
    <cellStyle name="Énfasis6 14" xfId="1117"/>
    <cellStyle name="Énfasis6 2" xfId="1118"/>
    <cellStyle name="Énfasis6 2 2" xfId="1119"/>
    <cellStyle name="Énfasis6 2 3" xfId="1120"/>
    <cellStyle name="Énfasis6 2 4" xfId="1121"/>
    <cellStyle name="Énfasis6 2 5" xfId="1122"/>
    <cellStyle name="Énfasis6 2 6" xfId="1123"/>
    <cellStyle name="Énfasis6 2 7" xfId="2773"/>
    <cellStyle name="Énfasis6 3" xfId="1124"/>
    <cellStyle name="Énfasis6 3 2" xfId="1125"/>
    <cellStyle name="Énfasis6 3 3" xfId="1126"/>
    <cellStyle name="Énfasis6 3 4" xfId="1127"/>
    <cellStyle name="Énfasis6 3 5" xfId="1128"/>
    <cellStyle name="Énfasis6 3 6" xfId="2772"/>
    <cellStyle name="Énfasis6 4" xfId="1129"/>
    <cellStyle name="Énfasis6 4 2" xfId="1130"/>
    <cellStyle name="Énfasis6 4 3" xfId="1131"/>
    <cellStyle name="Énfasis6 4 4" xfId="1132"/>
    <cellStyle name="Énfasis6 4 5" xfId="1133"/>
    <cellStyle name="Énfasis6 4 6" xfId="2771"/>
    <cellStyle name="Énfasis6 5" xfId="1134"/>
    <cellStyle name="Énfasis6 5 2" xfId="1135"/>
    <cellStyle name="Énfasis6 5 3" xfId="1136"/>
    <cellStyle name="Énfasis6 5 4" xfId="1137"/>
    <cellStyle name="Énfasis6 5 5" xfId="1138"/>
    <cellStyle name="Énfasis6 5 6" xfId="2770"/>
    <cellStyle name="Énfasis6 6" xfId="1139"/>
    <cellStyle name="Énfasis6 6 2" xfId="1140"/>
    <cellStyle name="Énfasis6 6 3" xfId="1141"/>
    <cellStyle name="Énfasis6 6 4" xfId="1142"/>
    <cellStyle name="Énfasis6 6 5" xfId="1143"/>
    <cellStyle name="Énfasis6 7" xfId="1144"/>
    <cellStyle name="Énfasis6 7 2" xfId="1145"/>
    <cellStyle name="Énfasis6 7 3" xfId="1146"/>
    <cellStyle name="Énfasis6 7 4" xfId="1147"/>
    <cellStyle name="Énfasis6 7 5" xfId="1148"/>
    <cellStyle name="Énfasis6 8" xfId="1149"/>
    <cellStyle name="Énfasis6 8 2" xfId="1150"/>
    <cellStyle name="Énfasis6 8 3" xfId="1151"/>
    <cellStyle name="Énfasis6 8 4" xfId="1152"/>
    <cellStyle name="Énfasis6 8 5" xfId="1153"/>
    <cellStyle name="Énfasis6 9" xfId="1154"/>
    <cellStyle name="Énfasis6 9 2" xfId="1155"/>
    <cellStyle name="Énfasis6 9 3" xfId="1156"/>
    <cellStyle name="Énfasis6 9 4" xfId="1157"/>
    <cellStyle name="Énfasis6 9 5" xfId="1158"/>
    <cellStyle name="Entrada" xfId="1306" builtinId="20" customBuiltin="1"/>
    <cellStyle name="Entrada 10" xfId="1159"/>
    <cellStyle name="Entrada 10 2" xfId="1160"/>
    <cellStyle name="Entrada 10 3" xfId="1161"/>
    <cellStyle name="Entrada 10 4" xfId="1162"/>
    <cellStyle name="Entrada 10 5" xfId="1163"/>
    <cellStyle name="Entrada 10 6" xfId="1164"/>
    <cellStyle name="Entrada 10 7" xfId="2769"/>
    <cellStyle name="Entrada 10 8" xfId="2689"/>
    <cellStyle name="Entrada 11" xfId="1165"/>
    <cellStyle name="Entrada 12" xfId="1166"/>
    <cellStyle name="Entrada 13" xfId="1167"/>
    <cellStyle name="Entrada 14" xfId="1168"/>
    <cellStyle name="Entrada 2" xfId="1169"/>
    <cellStyle name="Entrada 2 2" xfId="1170"/>
    <cellStyle name="Entrada 2 3" xfId="1171"/>
    <cellStyle name="Entrada 2 4" xfId="1172"/>
    <cellStyle name="Entrada 2 5" xfId="1173"/>
    <cellStyle name="Entrada 2 6" xfId="1174"/>
    <cellStyle name="Entrada 2 7" xfId="2768"/>
    <cellStyle name="Entrada 3" xfId="1175"/>
    <cellStyle name="Entrada 3 2" xfId="1176"/>
    <cellStyle name="Entrada 3 3" xfId="1177"/>
    <cellStyle name="Entrada 3 4" xfId="1178"/>
    <cellStyle name="Entrada 3 5" xfId="1179"/>
    <cellStyle name="Entrada 3 6" xfId="2767"/>
    <cellStyle name="Entrada 4" xfId="1180"/>
    <cellStyle name="Entrada 4 2" xfId="1181"/>
    <cellStyle name="Entrada 4 3" xfId="1182"/>
    <cellStyle name="Entrada 4 4" xfId="1183"/>
    <cellStyle name="Entrada 4 5" xfId="1184"/>
    <cellStyle name="Entrada 4 6" xfId="2766"/>
    <cellStyle name="Entrada 5" xfId="1185"/>
    <cellStyle name="Entrada 5 2" xfId="1186"/>
    <cellStyle name="Entrada 5 3" xfId="1187"/>
    <cellStyle name="Entrada 5 4" xfId="1188"/>
    <cellStyle name="Entrada 5 5" xfId="1189"/>
    <cellStyle name="Entrada 5 6" xfId="2765"/>
    <cellStyle name="Entrada 6" xfId="1190"/>
    <cellStyle name="Entrada 6 2" xfId="1191"/>
    <cellStyle name="Entrada 6 3" xfId="1192"/>
    <cellStyle name="Entrada 6 4" xfId="1193"/>
    <cellStyle name="Entrada 6 5" xfId="1194"/>
    <cellStyle name="Entrada 7" xfId="1195"/>
    <cellStyle name="Entrada 7 2" xfId="1196"/>
    <cellStyle name="Entrada 7 3" xfId="1197"/>
    <cellStyle name="Entrada 7 4" xfId="1198"/>
    <cellStyle name="Entrada 7 5" xfId="1199"/>
    <cellStyle name="Entrada 8" xfId="1200"/>
    <cellStyle name="Entrada 8 2" xfId="1201"/>
    <cellStyle name="Entrada 8 3" xfId="1202"/>
    <cellStyle name="Entrada 8 4" xfId="1203"/>
    <cellStyle name="Entrada 8 5" xfId="1204"/>
    <cellStyle name="Entrada 9" xfId="1205"/>
    <cellStyle name="Entrada 9 2" xfId="1206"/>
    <cellStyle name="Entrada 9 3" xfId="1207"/>
    <cellStyle name="Entrada 9 4" xfId="1208"/>
    <cellStyle name="Entrada 9 5" xfId="1209"/>
    <cellStyle name="Euro" xfId="1210"/>
    <cellStyle name="Euro 2" xfId="1211"/>
    <cellStyle name="Euro 2 2" xfId="1212"/>
    <cellStyle name="Euro 3" xfId="1213"/>
    <cellStyle name="Euro 3 2" xfId="1214"/>
    <cellStyle name="Euro 4" xfId="1215"/>
    <cellStyle name="Euro 4 2" xfId="1216"/>
    <cellStyle name="Euro 5" xfId="1217"/>
    <cellStyle name="Euro 5 2" xfId="1218"/>
    <cellStyle name="Euro 6" xfId="1219"/>
    <cellStyle name="Euro 6 2" xfId="1220"/>
    <cellStyle name="Euro 7" xfId="1221"/>
    <cellStyle name="Euro 7 2" xfId="1222"/>
    <cellStyle name="Euro 8" xfId="1223"/>
    <cellStyle name="Euro 8 2" xfId="1224"/>
    <cellStyle name="Euro 9" xfId="1225"/>
    <cellStyle name="Explanatory Text" xfId="2407"/>
    <cellStyle name="F2" xfId="1226"/>
    <cellStyle name="F3" xfId="1227"/>
    <cellStyle name="F4" xfId="1228"/>
    <cellStyle name="F5" xfId="1229"/>
    <cellStyle name="F6" xfId="1230"/>
    <cellStyle name="F7" xfId="1231"/>
    <cellStyle name="F8" xfId="1232"/>
    <cellStyle name="Fecha" xfId="1233"/>
    <cellStyle name="Fijo" xfId="1234"/>
    <cellStyle name="Financiero" xfId="1235"/>
    <cellStyle name="Fixed" xfId="1236"/>
    <cellStyle name="Good 2" xfId="1238"/>
    <cellStyle name="Good 3" xfId="1239"/>
    <cellStyle name="Good 4" xfId="1240"/>
    <cellStyle name="Good 5" xfId="1241"/>
    <cellStyle name="Good 6" xfId="2764"/>
    <cellStyle name="Heading 2" xfId="2467"/>
    <cellStyle name="Heading 3" xfId="2519"/>
    <cellStyle name="Heading 4 2" xfId="1244"/>
    <cellStyle name="Heading 4 3" xfId="1245"/>
    <cellStyle name="Heading 4 4" xfId="1246"/>
    <cellStyle name="Heading 4 5" xfId="1247"/>
    <cellStyle name="Heading 4 6" xfId="2763"/>
    <cellStyle name="Heading1" xfId="1248"/>
    <cellStyle name="Heading2" xfId="1249"/>
    <cellStyle name="Hipervínculo" xfId="1250" builtinId="8"/>
    <cellStyle name="Hipervínculo 2" xfId="1251"/>
    <cellStyle name="Hipervínculo 2 2" xfId="2759"/>
    <cellStyle name="Hipervínculo 2 3" xfId="2690"/>
    <cellStyle name="Hipervínculo 3" xfId="1252"/>
    <cellStyle name="Hipervínculo 4" xfId="1253"/>
    <cellStyle name="Hipervínculo 5" xfId="2760"/>
    <cellStyle name="Hipervínculo visitado" xfId="2890" builtinId="9" hidden="1"/>
    <cellStyle name="Hipervínculo visitado" xfId="2891" builtinId="9" hidden="1"/>
    <cellStyle name="Hipervínculo visitado" xfId="2892" builtinId="9" hidden="1"/>
    <cellStyle name="Hipervínculo visitado" xfId="2893" builtinId="9" hidden="1"/>
    <cellStyle name="Hipervínculo visitado" xfId="2894" builtinId="9" hidden="1"/>
    <cellStyle name="Hipervínculo visitado" xfId="2895" builtinId="9" hidden="1"/>
    <cellStyle name="Hipervínculo visitado" xfId="2896" builtinId="9" hidden="1"/>
    <cellStyle name="Hipervínculo visitado" xfId="2897" builtinId="9" hidden="1"/>
    <cellStyle name="Hipervínculo visitado" xfId="2898" builtinId="9" hidden="1"/>
    <cellStyle name="Hipervínculo visitado" xfId="2899" builtinId="9" hidden="1"/>
    <cellStyle name="Hipervínculo visitado" xfId="2900" builtinId="9" hidden="1"/>
    <cellStyle name="Hipervínculo visitado" xfId="2901" builtinId="9" hidden="1"/>
    <cellStyle name="Hipervínculo visitado" xfId="2902" builtinId="9" hidden="1"/>
    <cellStyle name="Hipervínculo visitado" xfId="2903" builtinId="9" hidden="1"/>
    <cellStyle name="Hipervínculo visitado" xfId="2904" builtinId="9" hidden="1"/>
    <cellStyle name="Hipervínculo visitado" xfId="2905" builtinId="9" hidden="1"/>
    <cellStyle name="Hipervínculo visitado" xfId="2906" builtinId="9" hidden="1"/>
    <cellStyle name="Hipervínculo visitado" xfId="2907" builtinId="9" hidden="1"/>
    <cellStyle name="Hipervínculo visitado" xfId="2908" builtinId="9" hidden="1"/>
    <cellStyle name="Hipervínculo visitado" xfId="2909" builtinId="9" hidden="1"/>
    <cellStyle name="Hipervínculo visitado" xfId="2910" builtinId="9" hidden="1"/>
    <cellStyle name="Hipervínculo visitado" xfId="2911" builtinId="9" hidden="1"/>
    <cellStyle name="Hipervínculo visitado" xfId="2912" builtinId="9" hidden="1"/>
    <cellStyle name="Hipervínculo visitado" xfId="2913" builtinId="9" hidden="1"/>
    <cellStyle name="Hipervínculo visitado" xfId="2914" builtinId="9" hidden="1"/>
    <cellStyle name="Hipervínculo visitado" xfId="2915" builtinId="9" hidden="1"/>
    <cellStyle name="Hipervínculo visitado" xfId="2916" builtinId="9" hidden="1"/>
    <cellStyle name="Hipervínculo visitado" xfId="2917" builtinId="9" hidden="1"/>
    <cellStyle name="Hipervínculo visitado" xfId="2918" builtinId="9" hidden="1"/>
    <cellStyle name="Hipervínculo visitado" xfId="2919" builtinId="9" hidden="1"/>
    <cellStyle name="Hipervínculo visitado" xfId="2920" builtinId="9" hidden="1"/>
    <cellStyle name="Hipervínculo visitado" xfId="2921" builtinId="9" hidden="1"/>
    <cellStyle name="Hipervínculo visitado" xfId="2922" builtinId="9" hidden="1"/>
    <cellStyle name="Hipervínculo visitado" xfId="2923" builtinId="9" hidden="1"/>
    <cellStyle name="Hipervínculo visitado" xfId="2924" builtinId="9" hidden="1"/>
    <cellStyle name="Hipervínculo visitado" xfId="2925" builtinId="9" hidden="1"/>
    <cellStyle name="Hipervínculo visitado" xfId="2926" builtinId="9" hidden="1"/>
    <cellStyle name="Hipervínculo visitado" xfId="2927" builtinId="9" hidden="1"/>
    <cellStyle name="Hipervínculo visitado" xfId="2928" builtinId="9" hidden="1"/>
    <cellStyle name="Hipervínculo visitado" xfId="2929" builtinId="9" hidden="1"/>
    <cellStyle name="Hipervínculo visitado" xfId="2930" builtinId="9" hidden="1"/>
    <cellStyle name="Hipervínculo visitado" xfId="2931" builtinId="9" hidden="1"/>
    <cellStyle name="Hipervínculo visitado" xfId="2932" builtinId="9" hidden="1"/>
    <cellStyle name="Hipervínculo visitado" xfId="2933" builtinId="9" hidden="1"/>
    <cellStyle name="Hipervínculo visitado" xfId="2934" builtinId="9" hidden="1"/>
    <cellStyle name="Hipervínculo visitado" xfId="2935" builtinId="9" hidden="1"/>
    <cellStyle name="Hipervínculo visitado" xfId="2936" builtinId="9" hidden="1"/>
    <cellStyle name="Hipervínculo visitado" xfId="2937" builtinId="9" hidden="1"/>
    <cellStyle name="Hipervínculo visitado" xfId="2938" builtinId="9" hidden="1"/>
    <cellStyle name="Hipervínculo visitado" xfId="2939" builtinId="9" hidden="1"/>
    <cellStyle name="Hipervínculo visitado" xfId="2940" builtinId="9" hidden="1"/>
    <cellStyle name="Hipervínculo visitado" xfId="2941" builtinId="9" hidden="1"/>
    <cellStyle name="Hipervínculo visitado" xfId="2942" builtinId="9" hidden="1"/>
    <cellStyle name="Hipervínculo visitado" xfId="2943" builtinId="9" hidden="1"/>
    <cellStyle name="Hipervínculo visitado" xfId="2944" builtinId="9" hidden="1"/>
    <cellStyle name="Hipervínculo visitado" xfId="2945" builtinId="9" hidden="1"/>
    <cellStyle name="Hipervínculo visitado" xfId="2946" builtinId="9" hidden="1"/>
    <cellStyle name="Hipervínculo visitado" xfId="2947" builtinId="9" hidden="1"/>
    <cellStyle name="Hipervínculo visitado" xfId="2948" builtinId="9" hidden="1"/>
    <cellStyle name="Hipervínculo visitado" xfId="2949" builtinId="9" hidden="1"/>
    <cellStyle name="Hipervínculo visitado" xfId="2950" builtinId="9" hidden="1"/>
    <cellStyle name="Hipervínculo visitado" xfId="2951" builtinId="9" hidden="1"/>
    <cellStyle name="Hipervínculo visitado" xfId="2952" builtinId="9" hidden="1"/>
    <cellStyle name="Hipervínculo visitado" xfId="2953" builtinId="9" hidden="1"/>
    <cellStyle name="Hipervínculo visitado" xfId="2954" builtinId="9" hidden="1"/>
    <cellStyle name="Hipervínculo visitado" xfId="2955" builtinId="9" hidden="1"/>
    <cellStyle name="Hipervínculo visitado" xfId="2956" builtinId="9" hidden="1"/>
    <cellStyle name="Hipervínculo visitado" xfId="2957" builtinId="9" hidden="1"/>
    <cellStyle name="Hipervínculo visitado" xfId="2958" builtinId="9" hidden="1"/>
    <cellStyle name="Hipervínculo visitado" xfId="2959" builtinId="9" hidden="1"/>
    <cellStyle name="Hipervínculo visitado" xfId="2960" builtinId="9" hidden="1"/>
    <cellStyle name="Hipervínculo visitado" xfId="2961" builtinId="9" hidden="1"/>
    <cellStyle name="Hipervínculo visitado" xfId="2962" builtinId="9" hidden="1"/>
    <cellStyle name="Hipervínculo visitado" xfId="2963" builtinId="9" hidden="1"/>
    <cellStyle name="Hipervínculo visitado" xfId="2964" builtinId="9" hidden="1"/>
    <cellStyle name="Hipervínculo visitado" xfId="2965" builtinId="9" hidden="1"/>
    <cellStyle name="Hipervínculo visitado" xfId="2966" builtinId="9" hidden="1"/>
    <cellStyle name="Hipervínculo visitado" xfId="2967" builtinId="9" hidden="1"/>
    <cellStyle name="Hipervínculo visitado" xfId="2968" builtinId="9" hidden="1"/>
    <cellStyle name="Hipervínculo visitado" xfId="2969" builtinId="9" hidden="1"/>
    <cellStyle name="Hipervínculo visitado" xfId="2970" builtinId="9" hidden="1"/>
    <cellStyle name="Hipervínculo visitado" xfId="2971" builtinId="9" hidden="1"/>
    <cellStyle name="Hipervínculo visitado" xfId="2972" builtinId="9" hidden="1"/>
    <cellStyle name="Hipervínculo visitado" xfId="2973" builtinId="9" hidden="1"/>
    <cellStyle name="Hipervínculo visitado" xfId="2974" builtinId="9" hidden="1"/>
    <cellStyle name="Hipervínculo visitado" xfId="2975" builtinId="9" hidden="1"/>
    <cellStyle name="Hipervínculo visitado" xfId="2976" builtinId="9" hidden="1"/>
    <cellStyle name="Hipervínculo visitado" xfId="2977" builtinId="9" hidden="1"/>
    <cellStyle name="Hipervínculo visitado" xfId="2978" builtinId="9" hidden="1"/>
    <cellStyle name="Hipervínculo visitado" xfId="2979" builtinId="9" hidden="1"/>
    <cellStyle name="Hipervínculo visitado" xfId="2980" builtinId="9" hidden="1"/>
    <cellStyle name="Hipervínculo visitado" xfId="2981" builtinId="9" hidden="1"/>
    <cellStyle name="Hipervínculo visitado" xfId="2982" builtinId="9" hidden="1"/>
    <cellStyle name="Hipervínculo visitado" xfId="2983" builtinId="9" hidden="1"/>
    <cellStyle name="Hipervínculo visitado" xfId="2984" builtinId="9" hidden="1"/>
    <cellStyle name="Hipervínculo visitado" xfId="2985" builtinId="9" hidden="1"/>
    <cellStyle name="Hipervínculo visitado" xfId="2986" builtinId="9" hidden="1"/>
    <cellStyle name="Hipervínculo visitado" xfId="2987" builtinId="9" hidden="1"/>
    <cellStyle name="Hipervínculo visitado" xfId="2988" builtinId="9" hidden="1"/>
    <cellStyle name="Hipervínculo visitado" xfId="2989" builtinId="9" hidden="1"/>
    <cellStyle name="Hipervínculo visitado" xfId="2990" builtinId="9" hidden="1"/>
    <cellStyle name="Hipervínculo visitado" xfId="2991" builtinId="9" hidden="1"/>
    <cellStyle name="Hipervínculo visitado" xfId="2992" builtinId="9" hidden="1"/>
    <cellStyle name="Hipervínculo visitado" xfId="2993" builtinId="9" hidden="1"/>
    <cellStyle name="Hipervínculo visitado" xfId="2994" builtinId="9" hidden="1"/>
    <cellStyle name="Hipervínculo visitado" xfId="2995" builtinId="9" hidden="1"/>
    <cellStyle name="Hipervínculo visitado" xfId="2996" builtinId="9" hidden="1"/>
    <cellStyle name="Hipervínculo visitado" xfId="2997" builtinId="9" hidden="1"/>
    <cellStyle name="Hipervínculo visitado" xfId="2998" builtinId="9" hidden="1"/>
    <cellStyle name="Hipervínculo visitado" xfId="2999" builtinId="9" hidden="1"/>
    <cellStyle name="Hipervínculo visitado" xfId="3000" builtinId="9" hidden="1"/>
    <cellStyle name="Hipervínculo visitado" xfId="3001" builtinId="9" hidden="1"/>
    <cellStyle name="Hipervínculo visitado" xfId="3002" builtinId="9" hidden="1"/>
    <cellStyle name="Hipervínculo visitado" xfId="3003" builtinId="9" hidden="1"/>
    <cellStyle name="Hipervínculo visitado" xfId="3004" builtinId="9" hidden="1"/>
    <cellStyle name="Hipervínculo visitado" xfId="3005" builtinId="9" hidden="1"/>
    <cellStyle name="Hipervínculo visitado" xfId="3006" builtinId="9" hidden="1"/>
    <cellStyle name="Hipervínculo visitado" xfId="3007" builtinId="9" hidden="1"/>
    <cellStyle name="Hipervínculo visitado" xfId="3008" builtinId="9" hidden="1"/>
    <cellStyle name="Hipervínculo visitado" xfId="3009" builtinId="9" hidden="1"/>
    <cellStyle name="Hipervínculo visitado" xfId="3010" builtinId="9" hidden="1"/>
    <cellStyle name="Hipervínculo visitado" xfId="3011" builtinId="9" hidden="1"/>
    <cellStyle name="Hipervínculo visitado" xfId="3012" builtinId="9" hidden="1"/>
    <cellStyle name="Hipervínculo visitado" xfId="3013" builtinId="9" hidden="1"/>
    <cellStyle name="Hipervínculo visitado" xfId="3014" builtinId="9" hidden="1"/>
    <cellStyle name="Hipervínculo visitado" xfId="3015" builtinId="9" hidden="1"/>
    <cellStyle name="Hipervínculo visitado" xfId="3016" builtinId="9" hidden="1"/>
    <cellStyle name="Hipervínculo visitado" xfId="3017" builtinId="9" hidden="1"/>
    <cellStyle name="Hipervínculo visitado" xfId="3018" builtinId="9" hidden="1"/>
    <cellStyle name="Hipervínculo visitado" xfId="3019" builtinId="9" hidden="1"/>
    <cellStyle name="Hipervínculo visitado" xfId="3020" builtinId="9" hidden="1"/>
    <cellStyle name="Hipervínculo visitado" xfId="3021" builtinId="9" hidden="1"/>
    <cellStyle name="Hipervínculo visitado" xfId="3022" builtinId="9" hidden="1"/>
    <cellStyle name="Hipervínculo visitado" xfId="3023" builtinId="9" hidden="1"/>
    <cellStyle name="Hipervínculo visitado" xfId="3024" builtinId="9" hidden="1"/>
    <cellStyle name="Hipervínculo visitado" xfId="3025" builtinId="9" hidden="1"/>
    <cellStyle name="Hipervínculo visitado" xfId="3026" builtinId="9" hidden="1"/>
    <cellStyle name="Hipervínculo visitado" xfId="3027" builtinId="9" hidden="1"/>
    <cellStyle name="Hipervínculo visitado" xfId="3028" builtinId="9" hidden="1"/>
    <cellStyle name="Hipervínculo visitado" xfId="3029" builtinId="9" hidden="1"/>
    <cellStyle name="Hipervínculo visitado" xfId="3030" builtinId="9" hidden="1"/>
    <cellStyle name="Hipervínculo visitado" xfId="3031" builtinId="9" hidden="1"/>
    <cellStyle name="Hipervínculo visitado" xfId="3032" builtinId="9" hidden="1"/>
    <cellStyle name="Hipervínculo visitado" xfId="3033" builtinId="9" hidden="1"/>
    <cellStyle name="Hipervínculo visitado" xfId="3034" builtinId="9" hidden="1"/>
    <cellStyle name="Hipervínculo visitado" xfId="3035" builtinId="9" hidden="1"/>
    <cellStyle name="Hipervínculo visitado" xfId="3036" builtinId="9" hidden="1"/>
    <cellStyle name="Hipervínculo visitado" xfId="3037" builtinId="9" hidden="1"/>
    <cellStyle name="Hipervínculo visitado" xfId="3038" builtinId="9" hidden="1"/>
    <cellStyle name="Hipervínculo visitado" xfId="3039" builtinId="9" hidden="1"/>
    <cellStyle name="Hipervínculo visitado" xfId="3040" builtinId="9" hidden="1"/>
    <cellStyle name="Hipervínculo visitado" xfId="3041" builtinId="9" hidden="1"/>
    <cellStyle name="Hipervínculo visitado" xfId="3042" builtinId="9" hidden="1"/>
    <cellStyle name="Hipervínculo visitado" xfId="3043" builtinId="9" hidden="1"/>
    <cellStyle name="Hipervínculo visitado" xfId="3044" builtinId="9" hidden="1"/>
    <cellStyle name="Hipervínculo visitado" xfId="3045" builtinId="9" hidden="1"/>
    <cellStyle name="Hipervínculo visitado" xfId="3046" builtinId="9" hidden="1"/>
    <cellStyle name="Hipervínculo visitado" xfId="3047" builtinId="9" hidden="1"/>
    <cellStyle name="Hipervínculo visitado" xfId="3048" builtinId="9" hidden="1"/>
    <cellStyle name="Hipervínculo visitado" xfId="3049" builtinId="9" hidden="1"/>
    <cellStyle name="Hipervínculo visitado" xfId="3050" builtinId="9" hidden="1"/>
    <cellStyle name="Hipervínculo visitado" xfId="3051" builtinId="9" hidden="1"/>
    <cellStyle name="Hipervínculo visitado" xfId="3052" builtinId="9" hidden="1"/>
    <cellStyle name="Hipervínculo visitado" xfId="3053" builtinId="9" hidden="1"/>
    <cellStyle name="Hipervínculo visitado" xfId="3054" builtinId="9" hidden="1"/>
    <cellStyle name="Hipervínculo visitado" xfId="3055" builtinId="9" hidden="1"/>
    <cellStyle name="Hipervínculo visitado" xfId="3056" builtinId="9" hidden="1"/>
    <cellStyle name="Hipervínculo visitado" xfId="3057" builtinId="9" hidden="1"/>
    <cellStyle name="Hipervínculo visitado" xfId="3058" builtinId="9" hidden="1"/>
    <cellStyle name="Hipervínculo visitado" xfId="3059" builtinId="9" hidden="1"/>
    <cellStyle name="Hipervínculo visitado" xfId="3060" builtinId="9" hidden="1"/>
    <cellStyle name="Hipervínculo visitado" xfId="3061" builtinId="9" hidden="1"/>
    <cellStyle name="Hipervínculo visitado" xfId="3062" builtinId="9" hidden="1"/>
    <cellStyle name="Hipervínculo visitado" xfId="3063" builtinId="9" hidden="1"/>
    <cellStyle name="Hipervínculo visitado" xfId="3064" builtinId="9" hidden="1"/>
    <cellStyle name="Hipervínculo visitado" xfId="3065" builtinId="9" hidden="1"/>
    <cellStyle name="Hipervínculo visitado" xfId="3066" builtinId="9" hidden="1"/>
    <cellStyle name="Hipervínculo visitado" xfId="3067" builtinId="9" hidden="1"/>
    <cellStyle name="Hipervínculo visitado" xfId="3068" builtinId="9" hidden="1"/>
    <cellStyle name="Hipervínculo visitado" xfId="3069" builtinId="9" hidden="1"/>
    <cellStyle name="Hipervínculo visitado" xfId="3070" builtinId="9" hidden="1"/>
    <cellStyle name="Hipervínculo visitado" xfId="3071" builtinId="9" hidden="1"/>
    <cellStyle name="Hipervínculo visitado" xfId="3072" builtinId="9" hidden="1"/>
    <cellStyle name="Hipervínculo visitado" xfId="3073" builtinId="9" hidden="1"/>
    <cellStyle name="Hipervínculo visitado" xfId="3074" builtinId="9" hidden="1"/>
    <cellStyle name="Hipervínculo visitado" xfId="3075" builtinId="9" hidden="1"/>
    <cellStyle name="Hipervínculo visitado" xfId="3076" builtinId="9" hidden="1"/>
    <cellStyle name="Hipervínculo visitado" xfId="3077" builtinId="9" hidden="1"/>
    <cellStyle name="Hipervínculo visitado" xfId="3078" builtinId="9" hidden="1"/>
    <cellStyle name="Hipervínculo visitado" xfId="3079" builtinId="9" hidden="1"/>
    <cellStyle name="Hipervínculo visitado" xfId="3080" builtinId="9" hidden="1"/>
    <cellStyle name="Hipervínculo visitado" xfId="3081" builtinId="9" hidden="1"/>
    <cellStyle name="Hipervínculo visitado" xfId="3082" builtinId="9" hidden="1"/>
    <cellStyle name="Hipervínculo visitado" xfId="3083" builtinId="9" hidden="1"/>
    <cellStyle name="Hipervínculo visitado" xfId="3084" builtinId="9" hidden="1"/>
    <cellStyle name="Hipervínculo visitado" xfId="3085" builtinId="9" hidden="1"/>
    <cellStyle name="Hipervínculo visitado" xfId="3086" builtinId="9" hidden="1"/>
    <cellStyle name="Hipervínculo visitado" xfId="3087" builtinId="9" hidden="1"/>
    <cellStyle name="Hipervínculo visitado" xfId="3088" builtinId="9" hidden="1"/>
    <cellStyle name="Hipervínculo visitado" xfId="3089" builtinId="9" hidden="1"/>
    <cellStyle name="Hipervínculo visitado" xfId="3090" builtinId="9" hidden="1"/>
    <cellStyle name="Hipervínculo visitado" xfId="3091" builtinId="9" hidden="1"/>
    <cellStyle name="Hipervínculo visitado" xfId="3092" builtinId="9" hidden="1"/>
    <cellStyle name="Hipervínculo visitado" xfId="3093" builtinId="9" hidden="1"/>
    <cellStyle name="Hipervínculo visitado" xfId="3094" builtinId="9" hidden="1"/>
    <cellStyle name="Hipervínculo visitado" xfId="3095" builtinId="9" hidden="1"/>
    <cellStyle name="Hipervínculo visitado" xfId="3096" builtinId="9" hidden="1"/>
    <cellStyle name="Hipervínculo visitado" xfId="3097" builtinId="9" hidden="1"/>
    <cellStyle name="Hipervínculo visitado" xfId="3098" builtinId="9" hidden="1"/>
    <cellStyle name="Hipervínculo visitado" xfId="3099" builtinId="9" hidden="1"/>
    <cellStyle name="Hipervínculo visitado" xfId="3100" builtinId="9" hidden="1"/>
    <cellStyle name="Hipervínculo visitado" xfId="3101" builtinId="9" hidden="1"/>
    <cellStyle name="Hipervínculo visitado" xfId="3102" builtinId="9" hidden="1"/>
    <cellStyle name="Hipervínculo visitado" xfId="3103" builtinId="9" hidden="1"/>
    <cellStyle name="Hipervínculo visitado" xfId="3104" builtinId="9" hidden="1"/>
    <cellStyle name="Hipervínculo visitado" xfId="3105" builtinId="9" hidden="1"/>
    <cellStyle name="Hipervínculo visitado" xfId="3106" builtinId="9" hidden="1"/>
    <cellStyle name="Hipervínculo visitado" xfId="3107" builtinId="9" hidden="1"/>
    <cellStyle name="Hipervínculo visitado" xfId="3108" builtinId="9" hidden="1"/>
    <cellStyle name="Hipervínculo visitado" xfId="3109" builtinId="9" hidden="1"/>
    <cellStyle name="Hipervínculo visitado" xfId="3110" builtinId="9" hidden="1"/>
    <cellStyle name="Hipervínculo visitado" xfId="3111" builtinId="9" hidden="1"/>
    <cellStyle name="Hipervínculo visitado" xfId="3112" builtinId="9" hidden="1"/>
    <cellStyle name="Hipervínculo visitado" xfId="3113" builtinId="9" hidden="1"/>
    <cellStyle name="Hipervínculo visitado" xfId="3114" builtinId="9" hidden="1"/>
    <cellStyle name="Hipervínculo visitado" xfId="3115" builtinId="9" hidden="1"/>
    <cellStyle name="Hipervínculo visitado" xfId="3116" builtinId="9" hidden="1"/>
    <cellStyle name="Hipervínculo visitado" xfId="3117" builtinId="9" hidden="1"/>
    <cellStyle name="Hipervínculo visitado" xfId="3118" builtinId="9" hidden="1"/>
    <cellStyle name="Hipervínculo visitado" xfId="3119" builtinId="9" hidden="1"/>
    <cellStyle name="Hipervínculo visitado" xfId="3120" builtinId="9" hidden="1"/>
    <cellStyle name="Hipervínculo visitado" xfId="3121" builtinId="9" hidden="1"/>
    <cellStyle name="Hipervínculo visitado" xfId="3122" builtinId="9" hidden="1"/>
    <cellStyle name="Hipervínculo visitado" xfId="3123" builtinId="9" hidden="1"/>
    <cellStyle name="Hipervínculo visitado" xfId="3124" builtinId="9" hidden="1"/>
    <cellStyle name="Hipervínculo visitado" xfId="3125" builtinId="9" hidden="1"/>
    <cellStyle name="Hipervínculo visitado" xfId="3126" builtinId="9" hidden="1"/>
    <cellStyle name="Hipervínculo visitado" xfId="3127" builtinId="9" hidden="1"/>
    <cellStyle name="Hipervínculo visitado" xfId="3128" builtinId="9" hidden="1"/>
    <cellStyle name="Hipervínculo visitado" xfId="3129" builtinId="9" hidden="1"/>
    <cellStyle name="Hipervínculo visitado" xfId="3130" builtinId="9" hidden="1"/>
    <cellStyle name="Hipervínculo visitado" xfId="3131" builtinId="9" hidden="1"/>
    <cellStyle name="Hipervínculo visitado" xfId="3132" builtinId="9" hidden="1"/>
    <cellStyle name="Hipervínculo visitado" xfId="3133" builtinId="9" hidden="1"/>
    <cellStyle name="Hipervínculo visitado" xfId="3134" builtinId="9" hidden="1"/>
    <cellStyle name="Hipervínculo visitado" xfId="3135" builtinId="9" hidden="1"/>
    <cellStyle name="Hipervínculo visitado" xfId="3136" builtinId="9" hidden="1"/>
    <cellStyle name="Hipervínculo visitado" xfId="3137" builtinId="9" hidden="1"/>
    <cellStyle name="Hipervínculo visitado" xfId="3138" builtinId="9" hidden="1"/>
    <cellStyle name="Hipervínculo visitado" xfId="3139" builtinId="9" hidden="1"/>
    <cellStyle name="Hipervínculo visitado" xfId="3140" builtinId="9" hidden="1"/>
    <cellStyle name="Hipervínculo visitado" xfId="3141" builtinId="9" hidden="1"/>
    <cellStyle name="Hipervínculo visitado" xfId="3142" builtinId="9" hidden="1"/>
    <cellStyle name="Hipervínculo visitado" xfId="3143" builtinId="9" hidden="1"/>
    <cellStyle name="Hipervínculo visitado" xfId="3144" builtinId="9" hidden="1"/>
    <cellStyle name="Hipervínculo visitado" xfId="3145" builtinId="9" hidden="1"/>
    <cellStyle name="Hipervínculo visitado" xfId="3146" builtinId="9" hidden="1"/>
    <cellStyle name="Hipervínculo visitado" xfId="3147" builtinId="9" hidden="1"/>
    <cellStyle name="Hipervínculo visitado" xfId="3148" builtinId="9" hidden="1"/>
    <cellStyle name="Hipervínculo visitado" xfId="3149" builtinId="9" hidden="1"/>
    <cellStyle name="Hipervínculo visitado" xfId="3150" builtinId="9" hidden="1"/>
    <cellStyle name="Hipervínculo visitado" xfId="3151" builtinId="9" hidden="1"/>
    <cellStyle name="Hipervínculo visitado" xfId="3152" builtinId="9" hidden="1"/>
    <cellStyle name="Hipervínculo visitado" xfId="3153" builtinId="9" hidden="1"/>
    <cellStyle name="Hipervínculo visitado" xfId="3154" builtinId="9" hidden="1"/>
    <cellStyle name="Hipervínculo visitado" xfId="3155" builtinId="9" hidden="1"/>
    <cellStyle name="Hipervínculo visitado" xfId="3156" builtinId="9" hidden="1"/>
    <cellStyle name="Hipervínculo visitado" xfId="3157" builtinId="9" hidden="1"/>
    <cellStyle name="Hipervínculo visitado" xfId="3158" builtinId="9" hidden="1"/>
    <cellStyle name="Hipervínculo visitado" xfId="3159" builtinId="9" hidden="1"/>
    <cellStyle name="Hipervínculo visitado" xfId="3160" builtinId="9" hidden="1"/>
    <cellStyle name="Hipervínculo visitado" xfId="3161" builtinId="9" hidden="1"/>
    <cellStyle name="Hipervínculo visitado" xfId="3162" builtinId="9" hidden="1"/>
    <cellStyle name="Hipervínculo visitado" xfId="3163" builtinId="9" hidden="1"/>
    <cellStyle name="Hipervínculo visitado" xfId="3164" builtinId="9" hidden="1"/>
    <cellStyle name="Hipervínculo visitado" xfId="3165" builtinId="9" hidden="1"/>
    <cellStyle name="Hipervínculo visitado" xfId="3166" builtinId="9" hidden="1"/>
    <cellStyle name="Hipervínculo visitado" xfId="3167" builtinId="9" hidden="1"/>
    <cellStyle name="Hipervínculo visitado" xfId="3168" builtinId="9" hidden="1"/>
    <cellStyle name="Hipervínculo visitado" xfId="3169" builtinId="9" hidden="1"/>
    <cellStyle name="Hipervínculo visitado" xfId="3170" builtinId="9" hidden="1"/>
    <cellStyle name="Hipervínculo visitado" xfId="3171" builtinId="9" hidden="1"/>
    <cellStyle name="Hipervínculo visitado" xfId="3172" builtinId="9" hidden="1"/>
    <cellStyle name="Hipervínculo visitado" xfId="3173" builtinId="9" hidden="1"/>
    <cellStyle name="Hipervínculo visitado" xfId="3174" builtinId="9" hidden="1"/>
    <cellStyle name="Hipervínculo visitado" xfId="3175" builtinId="9" hidden="1"/>
    <cellStyle name="Hipervínculo visitado" xfId="3176" builtinId="9" hidden="1"/>
    <cellStyle name="Hipervínculo visitado" xfId="3177" builtinId="9" hidden="1"/>
    <cellStyle name="Hipervínculo visitado" xfId="3178" builtinId="9" hidden="1"/>
    <cellStyle name="Hipervínculo visitado" xfId="3179" builtinId="9" hidden="1"/>
    <cellStyle name="Hipervínculo visitado" xfId="3180" builtinId="9" hidden="1"/>
    <cellStyle name="Hipervínculo visitado" xfId="3181" builtinId="9" hidden="1"/>
    <cellStyle name="Hipervínculo visitado" xfId="3182" builtinId="9" hidden="1"/>
    <cellStyle name="Hipervínculo visitado" xfId="3183" builtinId="9" hidden="1"/>
    <cellStyle name="Hipervínculo visitado" xfId="3184" builtinId="9" hidden="1"/>
    <cellStyle name="Hipervínculo visitado" xfId="3185" builtinId="9" hidden="1"/>
    <cellStyle name="Hipervínculo visitado" xfId="3186" builtinId="9" hidden="1"/>
    <cellStyle name="Hipervínculo visitado" xfId="3187" builtinId="9" hidden="1"/>
    <cellStyle name="Hipervínculo visitado" xfId="3188" builtinId="9" hidden="1"/>
    <cellStyle name="Hipervínculo visitado" xfId="3189" builtinId="9" hidden="1"/>
    <cellStyle name="Hipervínculo visitado" xfId="3190" builtinId="9" hidden="1"/>
    <cellStyle name="Hipervínculo visitado" xfId="3191" builtinId="9" hidden="1"/>
    <cellStyle name="Hipervínculo visitado" xfId="3192" builtinId="9" hidden="1"/>
    <cellStyle name="Hipervínculo visitado" xfId="3193" builtinId="9" hidden="1"/>
    <cellStyle name="Hipervínculo visitado" xfId="3194" builtinId="9" hidden="1"/>
    <cellStyle name="Hipervínculo visitado" xfId="3195" builtinId="9" hidden="1"/>
    <cellStyle name="Hipervínculo visitado" xfId="3196" builtinId="9" hidden="1"/>
    <cellStyle name="Hipervínculo visitado" xfId="3197" builtinId="9" hidden="1"/>
    <cellStyle name="Hipervínculo visitado" xfId="3198" builtinId="9" hidden="1"/>
    <cellStyle name="Hipervínculo visitado" xfId="3199" builtinId="9" hidden="1"/>
    <cellStyle name="Hipervínculo visitado" xfId="3200" builtinId="9" hidden="1"/>
    <cellStyle name="Hipervínculo visitado" xfId="3201" builtinId="9" hidden="1"/>
    <cellStyle name="Hipervínculo visitado" xfId="3202" builtinId="9" hidden="1"/>
    <cellStyle name="Hipervínculo visitado" xfId="3203" builtinId="9" hidden="1"/>
    <cellStyle name="Hipervínculo visitado" xfId="3204" builtinId="9" hidden="1"/>
    <cellStyle name="Hipervínculo visitado" xfId="3205" builtinId="9" hidden="1"/>
    <cellStyle name="Hipervínculo visitado" xfId="3206" builtinId="9" hidden="1"/>
    <cellStyle name="Hipervínculo visitado" xfId="3207" builtinId="9" hidden="1"/>
    <cellStyle name="Hipervínculo visitado" xfId="3208" builtinId="9" hidden="1"/>
    <cellStyle name="Hipervínculo visitado" xfId="3209" builtinId="9" hidden="1"/>
    <cellStyle name="Hipervínculo visitado" xfId="3210" builtinId="9" hidden="1"/>
    <cellStyle name="Hipervínculo visitado" xfId="3211" builtinId="9" hidden="1"/>
    <cellStyle name="Hipervínculo visitado" xfId="3212" builtinId="9" hidden="1"/>
    <cellStyle name="Hipervínculo visitado" xfId="3213" builtinId="9" hidden="1"/>
    <cellStyle name="Hipervínculo visitado" xfId="3214" builtinId="9" hidden="1"/>
    <cellStyle name="Hipervínculo visitado" xfId="3215" builtinId="9" hidden="1"/>
    <cellStyle name="Hipervínculo visitado" xfId="3216" builtinId="9" hidden="1"/>
    <cellStyle name="Hipervínculo visitado" xfId="3217" builtinId="9" hidden="1"/>
    <cellStyle name="Hipervínculo visitado" xfId="3218" builtinId="9" hidden="1"/>
    <cellStyle name="Hipervínculo visitado" xfId="3219" builtinId="9" hidden="1"/>
    <cellStyle name="Hipervínculo visitado" xfId="3220" builtinId="9" hidden="1"/>
    <cellStyle name="Hipervínculo visitado" xfId="3221" builtinId="9" hidden="1"/>
    <cellStyle name="Hipervínculo visitado" xfId="3222" builtinId="9" hidden="1"/>
    <cellStyle name="Hipervínculo visitado" xfId="3223" builtinId="9" hidden="1"/>
    <cellStyle name="Hipervínculo visitado" xfId="3224" builtinId="9" hidden="1"/>
    <cellStyle name="Hipervínculo visitado" xfId="3225" builtinId="9" hidden="1"/>
    <cellStyle name="Hipervínculo visitado" xfId="3226" builtinId="9" hidden="1"/>
    <cellStyle name="Hipervínculo visitado" xfId="3227" builtinId="9" hidden="1"/>
    <cellStyle name="Hipervínculo visitado" xfId="3228" builtinId="9" hidden="1"/>
    <cellStyle name="Hipervínculo visitado" xfId="3229" builtinId="9" hidden="1"/>
    <cellStyle name="Hipervínculo visitado" xfId="3230" builtinId="9" hidden="1"/>
    <cellStyle name="Hipervínculo visitado" xfId="3231" builtinId="9" hidden="1"/>
    <cellStyle name="Hipervínculo visitado" xfId="3232" builtinId="9" hidden="1"/>
    <cellStyle name="Hipervínculo visitado" xfId="3233" builtinId="9" hidden="1"/>
    <cellStyle name="Hipervínculo visitado" xfId="3234" builtinId="9" hidden="1"/>
    <cellStyle name="Hipervínculo visitado" xfId="3235" builtinId="9" hidden="1"/>
    <cellStyle name="Hipervínculo visitado" xfId="3236" builtinId="9" hidden="1"/>
    <cellStyle name="Hipervínculo visitado" xfId="3237" builtinId="9" hidden="1"/>
    <cellStyle name="Hipervínculo visitado" xfId="3238" builtinId="9" hidden="1"/>
    <cellStyle name="Hipervínculo visitado" xfId="3239" builtinId="9" hidden="1"/>
    <cellStyle name="Hipervínculo visitado" xfId="3240" builtinId="9" hidden="1"/>
    <cellStyle name="Hipervínculo visitado" xfId="3241" builtinId="9" hidden="1"/>
    <cellStyle name="Hipervínculo visitado" xfId="3242" builtinId="9" hidden="1"/>
    <cellStyle name="Hipervínculo visitado" xfId="3243" builtinId="9" hidden="1"/>
    <cellStyle name="Hipervínculo visitado" xfId="3244" builtinId="9" hidden="1"/>
    <cellStyle name="Hipervínculo visitado" xfId="3245" builtinId="9" hidden="1"/>
    <cellStyle name="Hipervínculo visitado" xfId="3246" builtinId="9" hidden="1"/>
    <cellStyle name="Hipervínculo visitado" xfId="3247" builtinId="9" hidden="1"/>
    <cellStyle name="Hipervínculo visitado" xfId="3248" builtinId="9" hidden="1"/>
    <cellStyle name="Hipervínculo visitado" xfId="3249" builtinId="9" hidden="1"/>
    <cellStyle name="Hipervínculo visitado" xfId="3250" builtinId="9" hidden="1"/>
    <cellStyle name="Hipervínculo visitado" xfId="3251" builtinId="9" hidden="1"/>
    <cellStyle name="Hipervínculo visitado" xfId="3252" builtinId="9" hidden="1"/>
    <cellStyle name="Hipervínculo visitado" xfId="3253" builtinId="9" hidden="1"/>
    <cellStyle name="Hipervínculo visitado" xfId="3254" builtinId="9" hidden="1"/>
    <cellStyle name="Hipervínculo visitado" xfId="3255" builtinId="9" hidden="1"/>
    <cellStyle name="Hipervínculo visitado" xfId="3256" builtinId="9" hidden="1"/>
    <cellStyle name="Hipervínculo visitado" xfId="3257" builtinId="9" hidden="1"/>
    <cellStyle name="Hipervínculo visitado" xfId="3258" builtinId="9" hidden="1"/>
    <cellStyle name="Hipervínculo visitado" xfId="3259" builtinId="9" hidden="1"/>
    <cellStyle name="Hipervínculo visitado" xfId="3260" builtinId="9" hidden="1"/>
    <cellStyle name="Hipervínculo visitado" xfId="3261" builtinId="9" hidden="1"/>
    <cellStyle name="Hipervínculo visitado" xfId="3262" builtinId="9" hidden="1"/>
    <cellStyle name="Hipervínculo visitado" xfId="3263" builtinId="9" hidden="1"/>
    <cellStyle name="Hipervínculo visitado" xfId="3264" builtinId="9" hidden="1"/>
    <cellStyle name="Hipervínculo visitado" xfId="3265" builtinId="9" hidden="1"/>
    <cellStyle name="Hipervínculo visitado" xfId="3266" builtinId="9" hidden="1"/>
    <cellStyle name="Hipervínculo visitado" xfId="3267" builtinId="9" hidden="1"/>
    <cellStyle name="Hipervínculo visitado" xfId="3268" builtinId="9" hidden="1"/>
    <cellStyle name="Hipervínculo visitado" xfId="3269" builtinId="9" hidden="1"/>
    <cellStyle name="Hipervínculo visitado" xfId="3270" builtinId="9" hidden="1"/>
    <cellStyle name="Hipervínculo visitado" xfId="3271" builtinId="9" hidden="1"/>
    <cellStyle name="Hipervínculo visitado" xfId="3272" builtinId="9" hidden="1"/>
    <cellStyle name="Hipervínculo visitado" xfId="3273" builtinId="9" hidden="1"/>
    <cellStyle name="Hipervínculo visitado" xfId="3274" builtinId="9" hidden="1"/>
    <cellStyle name="Hipervínculo visitado" xfId="3275" builtinId="9" hidden="1"/>
    <cellStyle name="Hipervínculo visitado" xfId="3276" builtinId="9" hidden="1"/>
    <cellStyle name="Hipervínculo visitado" xfId="3277" builtinId="9" hidden="1"/>
    <cellStyle name="Hipervínculo visitado" xfId="3278" builtinId="9" hidden="1"/>
    <cellStyle name="Hipervínculo visitado" xfId="3279" builtinId="9" hidden="1"/>
    <cellStyle name="Hipervínculo visitado" xfId="3280" builtinId="9" hidden="1"/>
    <cellStyle name="Hipervínculo visitado" xfId="3281" builtinId="9" hidden="1"/>
    <cellStyle name="Hipervínculo visitado" xfId="3282" builtinId="9" hidden="1"/>
    <cellStyle name="Hipervínculo visitado" xfId="3283" builtinId="9" hidden="1"/>
    <cellStyle name="Hipervínculo visitado" xfId="3284" builtinId="9" hidden="1"/>
    <cellStyle name="Hipervínculo visitado" xfId="3285" builtinId="9" hidden="1"/>
    <cellStyle name="Hipervínculo visitado" xfId="3286" builtinId="9" hidden="1"/>
    <cellStyle name="Hipervínculo visitado" xfId="3287" builtinId="9" hidden="1"/>
    <cellStyle name="Hipervínculo visitado" xfId="3288" builtinId="9" hidden="1"/>
    <cellStyle name="Hipervínculo visitado" xfId="3289" builtinId="9" hidden="1"/>
    <cellStyle name="Hipervínculo visitado" xfId="3290" builtinId="9" hidden="1"/>
    <cellStyle name="Hipervínculo visitado" xfId="3291" builtinId="9" hidden="1"/>
    <cellStyle name="Hipervínculo visitado" xfId="3292" builtinId="9" hidden="1"/>
    <cellStyle name="Hipervínculo visitado" xfId="3293" builtinId="9" hidden="1"/>
    <cellStyle name="Hipervínculo visitado" xfId="3294" builtinId="9" hidden="1"/>
    <cellStyle name="Hipervínculo visitado" xfId="3295" builtinId="9" hidden="1"/>
    <cellStyle name="Hipervínculo visitado" xfId="3296" builtinId="9" hidden="1"/>
    <cellStyle name="Hipervínculo visitado" xfId="3297" builtinId="9" hidden="1"/>
    <cellStyle name="Hipervínculo visitado" xfId="3298" builtinId="9" hidden="1"/>
    <cellStyle name="Hipervínculo visitado" xfId="3299" builtinId="9" hidden="1"/>
    <cellStyle name="Hipervínculo visitado" xfId="3300" builtinId="9" hidden="1"/>
    <cellStyle name="Hipervínculo visitado" xfId="3301" builtinId="9" hidden="1"/>
    <cellStyle name="Hipervínculo visitado" xfId="3302" builtinId="9" hidden="1"/>
    <cellStyle name="Hipervínculo visitado" xfId="3303" builtinId="9" hidden="1"/>
    <cellStyle name="Hipervínculo visitado" xfId="3304" builtinId="9" hidden="1"/>
    <cellStyle name="Hipervínculo visitado" xfId="3305" builtinId="9" hidden="1"/>
    <cellStyle name="Hipervínculo visitado" xfId="3306" builtinId="9" hidden="1"/>
    <cellStyle name="Hipervínculo visitado" xfId="3307" builtinId="9" hidden="1"/>
    <cellStyle name="Hipervínculo visitado" xfId="3308" builtinId="9" hidden="1"/>
    <cellStyle name="Hipervínculo visitado" xfId="3309" builtinId="9" hidden="1"/>
    <cellStyle name="Hipervínculo visitado" xfId="3310" builtinId="9" hidden="1"/>
    <cellStyle name="Hipervínculo visitado" xfId="3311" builtinId="9" hidden="1"/>
    <cellStyle name="Hipervínculo visitado" xfId="3312" builtinId="9" hidden="1"/>
    <cellStyle name="Hipervínculo visitado" xfId="3313" builtinId="9" hidden="1"/>
    <cellStyle name="Hipervínculo visitado" xfId="3314" builtinId="9" hidden="1"/>
    <cellStyle name="Hipervínculo visitado" xfId="3315" builtinId="9" hidden="1"/>
    <cellStyle name="Hipervínculo visitado" xfId="3316" builtinId="9" hidden="1"/>
    <cellStyle name="Hipervínculo visitado" xfId="3317" builtinId="9" hidden="1"/>
    <cellStyle name="Hipervínculo visitado" xfId="3318" builtinId="9" hidden="1"/>
    <cellStyle name="Hipervínculo visitado" xfId="3319" builtinId="9" hidden="1"/>
    <cellStyle name="Hipervínculo visitado" xfId="3320" builtinId="9" hidden="1"/>
    <cellStyle name="Hipervínculo visitado" xfId="3321" builtinId="9" hidden="1"/>
    <cellStyle name="Hipervínculo visitado" xfId="3322" builtinId="9" hidden="1"/>
    <cellStyle name="Hipervínculo visitado" xfId="3323" builtinId="9" hidden="1"/>
    <cellStyle name="Hipervínculo visitado" xfId="3324" builtinId="9" hidden="1"/>
    <cellStyle name="Hipervínculo visitado" xfId="3325" builtinId="9" hidden="1"/>
    <cellStyle name="Hipervínculo visitado" xfId="3326" builtinId="9" hidden="1"/>
    <cellStyle name="Hipervínculo visitado" xfId="3327" builtinId="9" hidden="1"/>
    <cellStyle name="Hipervínculo visitado" xfId="3328" builtinId="9" hidden="1"/>
    <cellStyle name="Hipervínculo visitado" xfId="3329" builtinId="9" hidden="1"/>
    <cellStyle name="Hipervínculo visitado" xfId="3330" builtinId="9" hidden="1"/>
    <cellStyle name="Hipervínculo visitado" xfId="3331" builtinId="9" hidden="1"/>
    <cellStyle name="Hipervínculo visitado" xfId="3332" builtinId="9" hidden="1"/>
    <cellStyle name="Hipervínculo visitado" xfId="3333" builtinId="9" hidden="1"/>
    <cellStyle name="Hipervínculo visitado" xfId="3334" builtinId="9" hidden="1"/>
    <cellStyle name="Hipervínculo visitado" xfId="3335" builtinId="9" hidden="1"/>
    <cellStyle name="Hipervínculo visitado" xfId="3336" builtinId="9" hidden="1"/>
    <cellStyle name="Hipervínculo visitado" xfId="3337" builtinId="9" hidden="1"/>
    <cellStyle name="Hipervínculo visitado" xfId="3338" builtinId="9" hidden="1"/>
    <cellStyle name="Hipervínculo visitado" xfId="3339" builtinId="9" hidden="1"/>
    <cellStyle name="Hipervínculo visitado" xfId="3340" builtinId="9" hidden="1"/>
    <cellStyle name="Hipervínculo visitado" xfId="3341" builtinId="9" hidden="1"/>
    <cellStyle name="Hipervínculo visitado" xfId="3342" builtinId="9" hidden="1"/>
    <cellStyle name="Hipervínculo visitado" xfId="3343" builtinId="9" hidden="1"/>
    <cellStyle name="Hipervínculo visitado" xfId="3344" builtinId="9" hidden="1"/>
    <cellStyle name="Hipervínculo visitado" xfId="3345" builtinId="9" hidden="1"/>
    <cellStyle name="Hipervínculo visitado" xfId="3346" builtinId="9" hidden="1"/>
    <cellStyle name="Hipervínculo visitado" xfId="3347" builtinId="9" hidden="1"/>
    <cellStyle name="Hipervínculo visitado" xfId="3348" builtinId="9" hidden="1"/>
    <cellStyle name="Hipervínculo visitado" xfId="3349" builtinId="9" hidden="1"/>
    <cellStyle name="Hipervínculo visitado" xfId="3350" builtinId="9" hidden="1"/>
    <cellStyle name="Hipervínculo visitado" xfId="3351" builtinId="9" hidden="1"/>
    <cellStyle name="Hipervínculo visitado" xfId="3352" builtinId="9" hidden="1"/>
    <cellStyle name="Hipervínculo visitado" xfId="3353" builtinId="9" hidden="1"/>
    <cellStyle name="Hipervínculo visitado" xfId="3354" builtinId="9" hidden="1"/>
    <cellStyle name="Hipervínculo visitado" xfId="3355" builtinId="9" hidden="1"/>
    <cellStyle name="Hipervínculo visitado" xfId="3356" builtinId="9" hidden="1"/>
    <cellStyle name="Hipervínculo visitado" xfId="3357" builtinId="9" hidden="1"/>
    <cellStyle name="Hipervínculo visitado" xfId="3358" builtinId="9" hidden="1"/>
    <cellStyle name="Hipervínculo visitado" xfId="3359" builtinId="9" hidden="1"/>
    <cellStyle name="Hipervínculo visitado" xfId="3360" builtinId="9" hidden="1"/>
    <cellStyle name="Hipervínculo visitado" xfId="3361" builtinId="9" hidden="1"/>
    <cellStyle name="Hipervínculo visitado" xfId="3362" builtinId="9" hidden="1"/>
    <cellStyle name="Hipervínculo visitado" xfId="3363" builtinId="9" hidden="1"/>
    <cellStyle name="Hipervínculo visitado" xfId="3364" builtinId="9" hidden="1"/>
    <cellStyle name="Hipervínculo visitado" xfId="3365" builtinId="9" hidden="1"/>
    <cellStyle name="Hipervínculo visitado" xfId="3366" builtinId="9" hidden="1"/>
    <cellStyle name="Hipervínculo visitado" xfId="3367" builtinId="9" hidden="1"/>
    <cellStyle name="Hipervínculo visitado" xfId="3368" builtinId="9" hidden="1"/>
    <cellStyle name="Hipervínculo visitado" xfId="3369" builtinId="9" hidden="1"/>
    <cellStyle name="Hipervínculo visitado" xfId="3370" builtinId="9" hidden="1"/>
    <cellStyle name="Hipervínculo visitado" xfId="3371" builtinId="9" hidden="1"/>
    <cellStyle name="Hipervínculo visitado" xfId="3372" builtinId="9" hidden="1"/>
    <cellStyle name="Hipervínculo visitado" xfId="3373" builtinId="9" hidden="1"/>
    <cellStyle name="Hipervínculo visitado" xfId="3374" builtinId="9" hidden="1"/>
    <cellStyle name="Hipervínculo visitado" xfId="3375" builtinId="9" hidden="1"/>
    <cellStyle name="Hipervínculo visitado" xfId="3376" builtinId="9" hidden="1"/>
    <cellStyle name="Hipervínculo visitado" xfId="3377" builtinId="9" hidden="1"/>
    <cellStyle name="Hipervínculo visitado" xfId="3378" builtinId="9" hidden="1"/>
    <cellStyle name="Hipervínculo visitado" xfId="3379" builtinId="9" hidden="1"/>
    <cellStyle name="Hipervínculo visitado" xfId="3380" builtinId="9" hidden="1"/>
    <cellStyle name="Hipervínculo visitado" xfId="3381" builtinId="9" hidden="1"/>
    <cellStyle name="Hipervínculo visitado" xfId="3382" builtinId="9" hidden="1"/>
    <cellStyle name="Hipervínculo visitado" xfId="3383" builtinId="9" hidden="1"/>
    <cellStyle name="Hipervínculo visitado" xfId="3384" builtinId="9" hidden="1"/>
    <cellStyle name="Hipervínculo visitado" xfId="3385" builtinId="9" hidden="1"/>
    <cellStyle name="Hipervínculo visitado" xfId="3386" builtinId="9" hidden="1"/>
    <cellStyle name="Hipervínculo visitado" xfId="3387" builtinId="9" hidden="1"/>
    <cellStyle name="Hipervínculo visitado" xfId="3388" builtinId="9" hidden="1"/>
    <cellStyle name="Hipervínculo visitado" xfId="3389" builtinId="9" hidden="1"/>
    <cellStyle name="Hipervínculo visitado" xfId="3390" builtinId="9" hidden="1"/>
    <cellStyle name="Hipervínculo visitado" xfId="3391" builtinId="9" hidden="1"/>
    <cellStyle name="Hipervínculo visitado" xfId="3392" builtinId="9" hidden="1"/>
    <cellStyle name="Hipervínculo visitado" xfId="3393" builtinId="9" hidden="1"/>
    <cellStyle name="Hipervínculo visitado" xfId="3394" builtinId="9" hidden="1"/>
    <cellStyle name="Hipervínculo visitado" xfId="3395" builtinId="9" hidden="1"/>
    <cellStyle name="Hipervínculo visitado" xfId="3396" builtinId="9" hidden="1"/>
    <cellStyle name="Hipervínculo visitado" xfId="3397" builtinId="9" hidden="1"/>
    <cellStyle name="Hipervínculo visitado" xfId="3398" builtinId="9" hidden="1"/>
    <cellStyle name="Hipervínculo visitado" xfId="3399" builtinId="9" hidden="1"/>
    <cellStyle name="Hipervínculo visitado" xfId="3400" builtinId="9" hidden="1"/>
    <cellStyle name="Hipervínculo visitado" xfId="3401" builtinId="9" hidden="1"/>
    <cellStyle name="Hipervínculo visitado" xfId="3402" builtinId="9" hidden="1"/>
    <cellStyle name="Hipervínculo visitado" xfId="3403" builtinId="9" hidden="1"/>
    <cellStyle name="Hipervínculo visitado" xfId="3404" builtinId="9" hidden="1"/>
    <cellStyle name="Hipervínculo visitado" xfId="3405" builtinId="9" hidden="1"/>
    <cellStyle name="Hipervínculo visitado" xfId="3406" builtinId="9" hidden="1"/>
    <cellStyle name="Hipervínculo visitado" xfId="3407" builtinId="9" hidden="1"/>
    <cellStyle name="Hipervínculo visitado" xfId="3408" builtinId="9" hidden="1"/>
    <cellStyle name="Hipervínculo visitado" xfId="3409" builtinId="9" hidden="1"/>
    <cellStyle name="Hipervínculo visitado" xfId="3410" builtinId="9" hidden="1"/>
    <cellStyle name="Hipervínculo visitado" xfId="3411" builtinId="9" hidden="1"/>
    <cellStyle name="Hipervínculo visitado" xfId="3412" builtinId="9" hidden="1"/>
    <cellStyle name="Hipervínculo visitado" xfId="3413" builtinId="9" hidden="1"/>
    <cellStyle name="Hipervínculo visitado" xfId="3414" builtinId="9" hidden="1"/>
    <cellStyle name="Hipervínculo visitado" xfId="3415" builtinId="9" hidden="1"/>
    <cellStyle name="Hipervínculo visitado" xfId="3416" builtinId="9" hidden="1"/>
    <cellStyle name="Hipervínculo visitado" xfId="3417" builtinId="9" hidden="1"/>
    <cellStyle name="Hipervínculo visitado" xfId="3418" builtinId="9" hidden="1"/>
    <cellStyle name="Hipervínculo visitado" xfId="3419" builtinId="9" hidden="1"/>
    <cellStyle name="Hipervínculo visitado" xfId="3420" builtinId="9" hidden="1"/>
    <cellStyle name="Hipervínculo visitado" xfId="3421" builtinId="9" hidden="1"/>
    <cellStyle name="Hipervínculo visitado" xfId="3422" builtinId="9" hidden="1"/>
    <cellStyle name="Hipervínculo visitado" xfId="3423" builtinId="9" hidden="1"/>
    <cellStyle name="Hipervínculo visitado" xfId="3424" builtinId="9" hidden="1"/>
    <cellStyle name="Hipervínculo visitado" xfId="3425" builtinId="9" hidden="1"/>
    <cellStyle name="Hipervínculo visitado" xfId="3426" builtinId="9" hidden="1"/>
    <cellStyle name="Hipervínculo visitado" xfId="3427" builtinId="9" hidden="1"/>
    <cellStyle name="Hipervínculo visitado" xfId="3428" builtinId="9" hidden="1"/>
    <cellStyle name="Hipervínculo visitado" xfId="3429" builtinId="9" hidden="1"/>
    <cellStyle name="Hipervínculo visitado" xfId="3430" builtinId="9" hidden="1"/>
    <cellStyle name="Hipervínculo visitado" xfId="3431" builtinId="9" hidden="1"/>
    <cellStyle name="Hipervínculo visitado" xfId="3432" builtinId="9" hidden="1"/>
    <cellStyle name="Hipervínculo visitado" xfId="3433" builtinId="9" hidden="1"/>
    <cellStyle name="Hipervínculo visitado" xfId="3434" builtinId="9" hidden="1"/>
    <cellStyle name="Hipervínculo visitado" xfId="3435" builtinId="9" hidden="1"/>
    <cellStyle name="Hipervínculo visitado" xfId="3436" builtinId="9" hidden="1"/>
    <cellStyle name="Hipervínculo visitado" xfId="3437" builtinId="9" hidden="1"/>
    <cellStyle name="Hipervínculo visitado" xfId="3438" builtinId="9" hidden="1"/>
    <cellStyle name="Hipervínculo visitado" xfId="3439" builtinId="9" hidden="1"/>
    <cellStyle name="Hipervínculo visitado" xfId="3440" builtinId="9" hidden="1"/>
    <cellStyle name="Hipervínculo visitado" xfId="3441" builtinId="9" hidden="1"/>
    <cellStyle name="Hipervínculo visitado" xfId="3442" builtinId="9" hidden="1"/>
    <cellStyle name="Hipervínculo visitado" xfId="3443" builtinId="9" hidden="1"/>
    <cellStyle name="Hipervínculo visitado" xfId="3444" builtinId="9" hidden="1"/>
    <cellStyle name="Hipervínculo visitado" xfId="3445" builtinId="9" hidden="1"/>
    <cellStyle name="Hipervínculo visitado" xfId="3446" builtinId="9" hidden="1"/>
    <cellStyle name="Hipervínculo visitado" xfId="3447" builtinId="9" hidden="1"/>
    <cellStyle name="Hipervínculo visitado" xfId="3448" builtinId="9" hidden="1"/>
    <cellStyle name="Hipervínculo visitado" xfId="3449" builtinId="9" hidden="1"/>
    <cellStyle name="Hipervínculo visitado" xfId="3450" builtinId="9" hidden="1"/>
    <cellStyle name="Hipervínculo visitado" xfId="3451" builtinId="9" hidden="1"/>
    <cellStyle name="Hipervínculo visitado" xfId="3452" builtinId="9" hidden="1"/>
    <cellStyle name="Hipervínculo visitado" xfId="3453" builtinId="9" hidden="1"/>
    <cellStyle name="Hipervínculo visitado" xfId="3454" builtinId="9" hidden="1"/>
    <cellStyle name="Hipervínculo visitado" xfId="3455" builtinId="9" hidden="1"/>
    <cellStyle name="Hipervínculo visitado" xfId="3456" builtinId="9" hidden="1"/>
    <cellStyle name="Hipervínculo visitado" xfId="3457" builtinId="9" hidden="1"/>
    <cellStyle name="Hipervínculo visitado" xfId="3458" builtinId="9" hidden="1"/>
    <cellStyle name="Hipervínculo visitado" xfId="3459" builtinId="9" hidden="1"/>
    <cellStyle name="Hipervínculo visitado" xfId="3460" builtinId="9" hidden="1"/>
    <cellStyle name="Hipervínculo visitado" xfId="3461" builtinId="9" hidden="1"/>
    <cellStyle name="Hipervínculo visitado" xfId="3462" builtinId="9" hidden="1"/>
    <cellStyle name="Hipervínculo visitado" xfId="3463" builtinId="9" hidden="1"/>
    <cellStyle name="Hipervínculo visitado" xfId="3464" builtinId="9" hidden="1"/>
    <cellStyle name="Hipervínculo visitado" xfId="3465" builtinId="9" hidden="1"/>
    <cellStyle name="Hipervínculo visitado" xfId="3466" builtinId="9" hidden="1"/>
    <cellStyle name="Hipervínculo visitado" xfId="3467" builtinId="9" hidden="1"/>
    <cellStyle name="Hipervínculo visitado" xfId="3468" builtinId="9" hidden="1"/>
    <cellStyle name="Hipervínculo visitado" xfId="3469" builtinId="9" hidden="1"/>
    <cellStyle name="Hipervínculo visitado" xfId="3470" builtinId="9" hidden="1"/>
    <cellStyle name="Hipervínculo visitado" xfId="3471" builtinId="9" hidden="1"/>
    <cellStyle name="Hipervínculo visitado" xfId="3472" builtinId="9" hidden="1"/>
    <cellStyle name="Hipervínculo visitado" xfId="3473" builtinId="9" hidden="1"/>
    <cellStyle name="Hipervínculo visitado" xfId="3474" builtinId="9" hidden="1"/>
    <cellStyle name="Hipervínculo visitado" xfId="3475" builtinId="9" hidden="1"/>
    <cellStyle name="Hipervínculo visitado" xfId="3476" builtinId="9" hidden="1"/>
    <cellStyle name="Hipervínculo visitado" xfId="3477" builtinId="9" hidden="1"/>
    <cellStyle name="Hipervínculo visitado" xfId="3478" builtinId="9" hidden="1"/>
    <cellStyle name="Hipervínculo visitado" xfId="3479" builtinId="9" hidden="1"/>
    <cellStyle name="Hipervínculo visitado" xfId="3480" builtinId="9" hidden="1"/>
    <cellStyle name="Hipervínculo visitado" xfId="3481" builtinId="9" hidden="1"/>
    <cellStyle name="Hipervínculo visitado" xfId="3482" builtinId="9" hidden="1"/>
    <cellStyle name="Hipervínculo visitado" xfId="3483" builtinId="9" hidden="1"/>
    <cellStyle name="Hipervínculo visitado" xfId="3484" builtinId="9" hidden="1"/>
    <cellStyle name="Hipervínculo visitado" xfId="3485" builtinId="9" hidden="1"/>
    <cellStyle name="Hipervínculo visitado" xfId="3486" builtinId="9" hidden="1"/>
    <cellStyle name="Hipervínculo visitado" xfId="3487" builtinId="9" hidden="1"/>
    <cellStyle name="Hipervínculo visitado" xfId="3488" builtinId="9" hidden="1"/>
    <cellStyle name="Hipervínculo visitado" xfId="3489" builtinId="9" hidden="1"/>
    <cellStyle name="Hipervínculo visitado" xfId="3490" builtinId="9" hidden="1"/>
    <cellStyle name="Hipervínculo visitado" xfId="3491" builtinId="9" hidden="1"/>
    <cellStyle name="Hipervínculo visitado" xfId="3492" builtinId="9" hidden="1"/>
    <cellStyle name="Hipervínculo visitado" xfId="3493" builtinId="9" hidden="1"/>
    <cellStyle name="Hipervínculo visitado" xfId="3494" builtinId="9" hidden="1"/>
    <cellStyle name="Hipervínculo visitado" xfId="3495" builtinId="9" hidden="1"/>
    <cellStyle name="Hipervínculo visitado" xfId="3496" builtinId="9" hidden="1"/>
    <cellStyle name="Hipervínculo visitado" xfId="3497" builtinId="9" hidden="1"/>
    <cellStyle name="Hipervínculo visitado" xfId="3498" builtinId="9" hidden="1"/>
    <cellStyle name="Hipervínculo visitado" xfId="3499" builtinId="9" hidden="1"/>
    <cellStyle name="Hipervínculo visitado" xfId="3500" builtinId="9" hidden="1"/>
    <cellStyle name="Hipervínculo visitado" xfId="3501" builtinId="9" hidden="1"/>
    <cellStyle name="Hipervínculo visitado" xfId="3502" builtinId="9" hidden="1"/>
    <cellStyle name="Hipervínculo visitado" xfId="3503" builtinId="9" hidden="1"/>
    <cellStyle name="Hipervínculo visitado" xfId="3504" builtinId="9" hidden="1"/>
    <cellStyle name="Hipervínculo visitado" xfId="3505" builtinId="9" hidden="1"/>
    <cellStyle name="Hipervínculo visitado" xfId="3506" builtinId="9" hidden="1"/>
    <cellStyle name="Hipervínculo visitado" xfId="3507" builtinId="9" hidden="1"/>
    <cellStyle name="Hipervínculo visitado" xfId="3508" builtinId="9" hidden="1"/>
    <cellStyle name="Hipervínculo visitado" xfId="3509" builtinId="9" hidden="1"/>
    <cellStyle name="Hipervínculo visitado" xfId="3510" builtinId="9" hidden="1"/>
    <cellStyle name="Hipervínculo visitado" xfId="3511" builtinId="9" hidden="1"/>
    <cellStyle name="Hipervínculo visitado" xfId="3512" builtinId="9" hidden="1"/>
    <cellStyle name="Hipervínculo visitado" xfId="3513" builtinId="9" hidden="1"/>
    <cellStyle name="Hipervínculo visitado" xfId="3514" builtinId="9" hidden="1"/>
    <cellStyle name="Hipervínculo visitado" xfId="3515" builtinId="9" hidden="1"/>
    <cellStyle name="Hipervínculo visitado" xfId="3516" builtinId="9" hidden="1"/>
    <cellStyle name="Hipervínculo visitado" xfId="3517" builtinId="9" hidden="1"/>
    <cellStyle name="Hipervínculo visitado" xfId="3518" builtinId="9" hidden="1"/>
    <cellStyle name="Hipervínculo visitado" xfId="3519" builtinId="9" hidden="1"/>
    <cellStyle name="Hipervínculo visitado" xfId="3520" builtinId="9" hidden="1"/>
    <cellStyle name="Hipervínculo visitado" xfId="3521" builtinId="9" hidden="1"/>
    <cellStyle name="Hipervínculo visitado" xfId="3522" builtinId="9" hidden="1"/>
    <cellStyle name="Hipervínculo visitado" xfId="3523" builtinId="9" hidden="1"/>
    <cellStyle name="Hipervínculo visitado" xfId="3524" builtinId="9" hidden="1"/>
    <cellStyle name="Hipervínculo visitado" xfId="3525" builtinId="9" hidden="1"/>
    <cellStyle name="Hipervínculo visitado" xfId="3526" builtinId="9" hidden="1"/>
    <cellStyle name="Hipervínculo visitado" xfId="3527" builtinId="9" hidden="1"/>
    <cellStyle name="Hipervínculo visitado" xfId="3528" builtinId="9" hidden="1"/>
    <cellStyle name="Hipervínculo visitado" xfId="3529" builtinId="9" hidden="1"/>
    <cellStyle name="Hipervínculo visitado" xfId="3530" builtinId="9" hidden="1"/>
    <cellStyle name="Hipervínculo visitado" xfId="3531" builtinId="9" hidden="1"/>
    <cellStyle name="Hipervínculo visitado" xfId="3532" builtinId="9" hidden="1"/>
    <cellStyle name="Hipervínculo visitado" xfId="3533" builtinId="9" hidden="1"/>
    <cellStyle name="Hipervínculo visitado" xfId="3534" builtinId="9" hidden="1"/>
    <cellStyle name="Hipervínculo visitado" xfId="3535" builtinId="9" hidden="1"/>
    <cellStyle name="Hipervínculo visitado" xfId="3536" builtinId="9" hidden="1"/>
    <cellStyle name="Hipervínculo visitado" xfId="3537" builtinId="9" hidden="1"/>
    <cellStyle name="Hipervínculo visitado" xfId="3538" builtinId="9" hidden="1"/>
    <cellStyle name="Hipervínculo visitado" xfId="3539" builtinId="9" hidden="1"/>
    <cellStyle name="Hipervínculo visitado" xfId="3540" builtinId="9" hidden="1"/>
    <cellStyle name="Hipervínculo visitado" xfId="3541" builtinId="9" hidden="1"/>
    <cellStyle name="Hipervínculo visitado" xfId="3542" builtinId="9" hidden="1"/>
    <cellStyle name="Hipervínculo visitado" xfId="3543" builtinId="9" hidden="1"/>
    <cellStyle name="Hipervínculo visitado" xfId="3544" builtinId="9" hidden="1"/>
    <cellStyle name="Hipervínculo visitado" xfId="3545" builtinId="9" hidden="1"/>
    <cellStyle name="Hipervínculo visitado" xfId="3546" builtinId="9" hidden="1"/>
    <cellStyle name="Hipervínculo visitado" xfId="3547" builtinId="9" hidden="1"/>
    <cellStyle name="Hipervínculo visitado" xfId="3548" builtinId="9" hidden="1"/>
    <cellStyle name="Hipervínculo visitado" xfId="3549" builtinId="9" hidden="1"/>
    <cellStyle name="Hipervínculo visitado" xfId="3550" builtinId="9" hidden="1"/>
    <cellStyle name="Hipervínculo visitado" xfId="3551" builtinId="9" hidden="1"/>
    <cellStyle name="Hipervínculo visitado" xfId="3552" builtinId="9" hidden="1"/>
    <cellStyle name="Hipervínculo visitado" xfId="3553" builtinId="9" hidden="1"/>
    <cellStyle name="Hipervínculo visitado" xfId="3554" builtinId="9" hidden="1"/>
    <cellStyle name="Hipervínculo visitado" xfId="3555" builtinId="9" hidden="1"/>
    <cellStyle name="Hipervínculo visitado" xfId="3556" builtinId="9" hidden="1"/>
    <cellStyle name="Hipervínculo visitado" xfId="3557" builtinId="9" hidden="1"/>
    <cellStyle name="Hipervínculo visitado" xfId="3558" builtinId="9" hidden="1"/>
    <cellStyle name="Hipervínculo visitado" xfId="3559" builtinId="9" hidden="1"/>
    <cellStyle name="Hipervínculo visitado" xfId="3560" builtinId="9" hidden="1"/>
    <cellStyle name="Hipervínculo visitado" xfId="3561" builtinId="9" hidden="1"/>
    <cellStyle name="Hipervínculo visitado" xfId="3562" builtinId="9" hidden="1"/>
    <cellStyle name="Hipervínculo visitado" xfId="3563" builtinId="9" hidden="1"/>
    <cellStyle name="Hipervínculo visitado" xfId="3564" builtinId="9" hidden="1"/>
    <cellStyle name="Hipervínculo visitado" xfId="3565" builtinId="9" hidden="1"/>
    <cellStyle name="Hipervínculo visitado" xfId="3566" builtinId="9" hidden="1"/>
    <cellStyle name="Hipervínculo visitado" xfId="3567" builtinId="9" hidden="1"/>
    <cellStyle name="Hipervínculo visitado" xfId="3568" builtinId="9" hidden="1"/>
    <cellStyle name="Hipervínculo visitado" xfId="3569" builtinId="9" hidden="1"/>
    <cellStyle name="Hipervínculo visitado" xfId="3570" builtinId="9" hidden="1"/>
    <cellStyle name="Hipervínculo visitado" xfId="3571" builtinId="9" hidden="1"/>
    <cellStyle name="Hipervínculo visitado" xfId="3572" builtinId="9" hidden="1"/>
    <cellStyle name="Hipervínculo visitado" xfId="3573" builtinId="9" hidden="1"/>
    <cellStyle name="Hipervínculo visitado" xfId="3574" builtinId="9" hidden="1"/>
    <cellStyle name="Hipervínculo visitado" xfId="3575" builtinId="9" hidden="1"/>
    <cellStyle name="Hipervínculo visitado" xfId="3576" builtinId="9" hidden="1"/>
    <cellStyle name="Hipervínculo visitado" xfId="3577" builtinId="9" hidden="1"/>
    <cellStyle name="Hipervínculo visitado" xfId="3578" builtinId="9" hidden="1"/>
    <cellStyle name="Hipervínculo visitado" xfId="3579" builtinId="9" hidden="1"/>
    <cellStyle name="Hipervínculo visitado" xfId="3580" builtinId="9" hidden="1"/>
    <cellStyle name="Hipervínculo visitado" xfId="3581" builtinId="9" hidden="1"/>
    <cellStyle name="Hipervínculo visitado" xfId="3582" builtinId="9" hidden="1"/>
    <cellStyle name="Hipervínculo visitado" xfId="3583" builtinId="9" hidden="1"/>
    <cellStyle name="Hipervínculo visitado" xfId="3584" builtinId="9" hidden="1"/>
    <cellStyle name="Hipervínculo visitado" xfId="3585" builtinId="9" hidden="1"/>
    <cellStyle name="Hipervínculo visitado" xfId="3586" builtinId="9" hidden="1"/>
    <cellStyle name="Hipervínculo visitado" xfId="3587" builtinId="9" hidden="1"/>
    <cellStyle name="Hipervínculo visitado" xfId="3588" builtinId="9" hidden="1"/>
    <cellStyle name="Hipervínculo visitado" xfId="3589" builtinId="9" hidden="1"/>
    <cellStyle name="Hipervínculo visitado" xfId="3590" builtinId="9" hidden="1"/>
    <cellStyle name="Hipervínculo visitado" xfId="3591" builtinId="9" hidden="1"/>
    <cellStyle name="Hipervínculo visitado" xfId="3592" builtinId="9" hidden="1"/>
    <cellStyle name="Hipervínculo visitado" xfId="3593" builtinId="9" hidden="1"/>
    <cellStyle name="Hipervínculo visitado" xfId="3594" builtinId="9" hidden="1"/>
    <cellStyle name="Hipervínculo visitado" xfId="3595" builtinId="9" hidden="1"/>
    <cellStyle name="Hipervínculo visitado" xfId="3596" builtinId="9" hidden="1"/>
    <cellStyle name="Hipervínculo visitado" xfId="3597" builtinId="9" hidden="1"/>
    <cellStyle name="Hipervínculo visitado" xfId="3598" builtinId="9" hidden="1"/>
    <cellStyle name="Hipervínculo visitado" xfId="3599" builtinId="9" hidden="1"/>
    <cellStyle name="Hipervínculo visitado" xfId="3600" builtinId="9" hidden="1"/>
    <cellStyle name="Hipervínculo visitado" xfId="3601" builtinId="9" hidden="1"/>
    <cellStyle name="Hipervínculo visitado" xfId="3602" builtinId="9" hidden="1"/>
    <cellStyle name="Hipervínculo visitado" xfId="3603" builtinId="9" hidden="1"/>
    <cellStyle name="Hipervínculo visitado" xfId="3604" builtinId="9" hidden="1"/>
    <cellStyle name="Hipervínculo visitado" xfId="3605" builtinId="9" hidden="1"/>
    <cellStyle name="Hipervínculo visitado" xfId="3606" builtinId="9" hidden="1"/>
    <cellStyle name="Hipervínculo visitado" xfId="3607" builtinId="9" hidden="1"/>
    <cellStyle name="Hipervínculo visitado" xfId="3608" builtinId="9" hidden="1"/>
    <cellStyle name="Hipervínculo visitado" xfId="3609" builtinId="9" hidden="1"/>
    <cellStyle name="Hipervínculo visitado" xfId="3610" builtinId="9" hidden="1"/>
    <cellStyle name="Hipervínculo visitado" xfId="3611" builtinId="9" hidden="1"/>
    <cellStyle name="Hipervínculo visitado" xfId="3612" builtinId="9" hidden="1"/>
    <cellStyle name="Hipervínculo visitado" xfId="3613" builtinId="9" hidden="1"/>
    <cellStyle name="Hipervínculo visitado" xfId="3614" builtinId="9" hidden="1"/>
    <cellStyle name="Hipervínculo visitado" xfId="3615" builtinId="9" hidden="1"/>
    <cellStyle name="Hipervínculo visitado" xfId="3616" builtinId="9" hidden="1"/>
    <cellStyle name="Hipervínculo visitado" xfId="3617" builtinId="9" hidden="1"/>
    <cellStyle name="Hipervínculo visitado" xfId="3618" builtinId="9" hidden="1"/>
    <cellStyle name="Hipervínculo visitado" xfId="3619" builtinId="9" hidden="1"/>
    <cellStyle name="Hipervínculo visitado" xfId="3620" builtinId="9" hidden="1"/>
    <cellStyle name="Hipervínculo visitado" xfId="3621" builtinId="9" hidden="1"/>
    <cellStyle name="Hipervínculo visitado" xfId="3622" builtinId="9" hidden="1"/>
    <cellStyle name="Hipervínculo visitado" xfId="3623" builtinId="9" hidden="1"/>
    <cellStyle name="Hipervínculo visitado" xfId="3624" builtinId="9" hidden="1"/>
    <cellStyle name="Hipervínculo visitado" xfId="3625" builtinId="9" hidden="1"/>
    <cellStyle name="Hipervínculo visitado" xfId="3626" builtinId="9" hidden="1"/>
    <cellStyle name="Hipervínculo visitado" xfId="3627" builtinId="9" hidden="1"/>
    <cellStyle name="Hipervínculo visitado" xfId="3628" builtinId="9" hidden="1"/>
    <cellStyle name="Hipervínculo visitado" xfId="3629" builtinId="9" hidden="1"/>
    <cellStyle name="Hipervínculo visitado" xfId="3630" builtinId="9" hidden="1"/>
    <cellStyle name="Hipervínculo visitado" xfId="3631" builtinId="9" hidden="1"/>
    <cellStyle name="Hipervínculo visitado" xfId="3632" builtinId="9" hidden="1"/>
    <cellStyle name="Hipervínculo visitado" xfId="3633" builtinId="9" hidden="1"/>
    <cellStyle name="Hipervínculo visitado" xfId="3634" builtinId="9" hidden="1"/>
    <cellStyle name="Hipervínculo visitado" xfId="3635" builtinId="9" hidden="1"/>
    <cellStyle name="Hipervínculo visitado" xfId="3636" builtinId="9" hidden="1"/>
    <cellStyle name="Hipervínculo visitado" xfId="3637" builtinId="9" hidden="1"/>
    <cellStyle name="Hipervínculo visitado" xfId="3638" builtinId="9" hidden="1"/>
    <cellStyle name="Hipervínculo visitado" xfId="3639" builtinId="9" hidden="1"/>
    <cellStyle name="Hipervínculo visitado" xfId="3640" builtinId="9" hidden="1"/>
    <cellStyle name="Hipervínculo visitado" xfId="3641" builtinId="9" hidden="1"/>
    <cellStyle name="Hipervínculo visitado" xfId="3642" builtinId="9" hidden="1"/>
    <cellStyle name="Hipervínculo visitado" xfId="3643" builtinId="9" hidden="1"/>
    <cellStyle name="Hipervínculo visitado" xfId="3644" builtinId="9" hidden="1"/>
    <cellStyle name="Hipervínculo visitado" xfId="3645" builtinId="9" hidden="1"/>
    <cellStyle name="Hipervínculo visitado" xfId="3646" builtinId="9" hidden="1"/>
    <cellStyle name="Hipervínculo visitado" xfId="3647" builtinId="9" hidden="1"/>
    <cellStyle name="Hipervínculo visitado" xfId="3648" builtinId="9" hidden="1"/>
    <cellStyle name="Hipervínculo visitado" xfId="3649" builtinId="9" hidden="1"/>
    <cellStyle name="Hipervínculo visitado" xfId="3650" builtinId="9" hidden="1"/>
    <cellStyle name="Hipervínculo visitado" xfId="3651" builtinId="9" hidden="1"/>
    <cellStyle name="Hipervínculo visitado" xfId="3652" builtinId="9" hidden="1"/>
    <cellStyle name="Incorrecto 10" xfId="1255"/>
    <cellStyle name="Incorrecto 10 2" xfId="1256"/>
    <cellStyle name="Incorrecto 10 3" xfId="1257"/>
    <cellStyle name="Incorrecto 10 4" xfId="1258"/>
    <cellStyle name="Incorrecto 10 5" xfId="1259"/>
    <cellStyle name="Incorrecto 10 6" xfId="1260"/>
    <cellStyle name="Incorrecto 10 7" xfId="2758"/>
    <cellStyle name="Incorrecto 10 8" xfId="2691"/>
    <cellStyle name="Incorrecto 11" xfId="1261"/>
    <cellStyle name="Incorrecto 12" xfId="1262"/>
    <cellStyle name="Incorrecto 13" xfId="1263"/>
    <cellStyle name="Incorrecto 14" xfId="1264"/>
    <cellStyle name="Incorrecto 2" xfId="1265"/>
    <cellStyle name="Incorrecto 2 2" xfId="1266"/>
    <cellStyle name="Incorrecto 2 3" xfId="1267"/>
    <cellStyle name="Incorrecto 2 4" xfId="1268"/>
    <cellStyle name="Incorrecto 2 5" xfId="1269"/>
    <cellStyle name="Incorrecto 2 6" xfId="1270"/>
    <cellStyle name="Incorrecto 2 7" xfId="2757"/>
    <cellStyle name="Incorrecto 3" xfId="1271"/>
    <cellStyle name="Incorrecto 3 2" xfId="1272"/>
    <cellStyle name="Incorrecto 3 3" xfId="1273"/>
    <cellStyle name="Incorrecto 3 4" xfId="1274"/>
    <cellStyle name="Incorrecto 3 5" xfId="1275"/>
    <cellStyle name="Incorrecto 3 6" xfId="2756"/>
    <cellStyle name="Incorrecto 4" xfId="1276"/>
    <cellStyle name="Incorrecto 4 2" xfId="1277"/>
    <cellStyle name="Incorrecto 4 3" xfId="1278"/>
    <cellStyle name="Incorrecto 4 4" xfId="1279"/>
    <cellStyle name="Incorrecto 4 5" xfId="1280"/>
    <cellStyle name="Incorrecto 4 6" xfId="2755"/>
    <cellStyle name="Incorrecto 5" xfId="1281"/>
    <cellStyle name="Incorrecto 5 2" xfId="1282"/>
    <cellStyle name="Incorrecto 5 3" xfId="1283"/>
    <cellStyle name="Incorrecto 5 4" xfId="1284"/>
    <cellStyle name="Incorrecto 5 5" xfId="1285"/>
    <cellStyle name="Incorrecto 5 6" xfId="2754"/>
    <cellStyle name="Incorrecto 6" xfId="1286"/>
    <cellStyle name="Incorrecto 6 2" xfId="1287"/>
    <cellStyle name="Incorrecto 6 3" xfId="1288"/>
    <cellStyle name="Incorrecto 6 4" xfId="1289"/>
    <cellStyle name="Incorrecto 6 5" xfId="1290"/>
    <cellStyle name="Incorrecto 7" xfId="1291"/>
    <cellStyle name="Incorrecto 7 2" xfId="1292"/>
    <cellStyle name="Incorrecto 7 3" xfId="1293"/>
    <cellStyle name="Incorrecto 7 4" xfId="1294"/>
    <cellStyle name="Incorrecto 7 5" xfId="1295"/>
    <cellStyle name="Incorrecto 8" xfId="1296"/>
    <cellStyle name="Incorrecto 8 2" xfId="1297"/>
    <cellStyle name="Incorrecto 8 3" xfId="1298"/>
    <cellStyle name="Incorrecto 8 4" xfId="1299"/>
    <cellStyle name="Incorrecto 8 5" xfId="1300"/>
    <cellStyle name="Incorrecto 9" xfId="1301"/>
    <cellStyle name="Incorrecto 9 2" xfId="1302"/>
    <cellStyle name="Incorrecto 9 3" xfId="1303"/>
    <cellStyle name="Incorrecto 9 4" xfId="1304"/>
    <cellStyle name="Incorrecto 9 5" xfId="1305"/>
    <cellStyle name="Input 2" xfId="1307"/>
    <cellStyle name="Input 3" xfId="1308"/>
    <cellStyle name="Input 4" xfId="1309"/>
    <cellStyle name="Input 5" xfId="1310"/>
    <cellStyle name="Input 6" xfId="2753"/>
    <cellStyle name="Komórka po??czona" xfId="1311"/>
    <cellStyle name="Komórka połączona" xfId="1312"/>
    <cellStyle name="Komórka zaznaczona" xfId="1313"/>
    <cellStyle name="Linked Cell 2" xfId="1315"/>
    <cellStyle name="Linked Cell 3" xfId="1316"/>
    <cellStyle name="Linked Cell 4" xfId="1317"/>
    <cellStyle name="Linked Cell 5" xfId="1318"/>
    <cellStyle name="Linked Cell 6" xfId="2751"/>
    <cellStyle name="Millares" xfId="1319" builtinId="3"/>
    <cellStyle name="Millares [0] 2" xfId="1320"/>
    <cellStyle name="Millares [0] 2 2" xfId="1321"/>
    <cellStyle name="Millares [0] 2 3" xfId="1322"/>
    <cellStyle name="Millares [0] 2 3 2" xfId="1323"/>
    <cellStyle name="Millares [0] 3" xfId="1324"/>
    <cellStyle name="Millares [0] 4" xfId="1325"/>
    <cellStyle name="Millares [0] 5" xfId="1326"/>
    <cellStyle name="Millares [0] 6" xfId="1327"/>
    <cellStyle name="Millares 10" xfId="1328"/>
    <cellStyle name="Millares 11" xfId="1329"/>
    <cellStyle name="Millares 12" xfId="1330"/>
    <cellStyle name="Millares 13" xfId="1331"/>
    <cellStyle name="Millares 13 2" xfId="2749"/>
    <cellStyle name="Millares 14" xfId="1332"/>
    <cellStyle name="Millares 15" xfId="2750"/>
    <cellStyle name="Millares 16" xfId="2752"/>
    <cellStyle name="Millares 17" xfId="2761"/>
    <cellStyle name="Millares 18" xfId="2738"/>
    <cellStyle name="Millares 19" xfId="2762"/>
    <cellStyle name="Millares 2" xfId="1333"/>
    <cellStyle name="Millares 2 2" xfId="1334"/>
    <cellStyle name="Millares 2 3" xfId="1335"/>
    <cellStyle name="Millares 2 4" xfId="2748"/>
    <cellStyle name="Millares 2 5" xfId="2693"/>
    <cellStyle name="Millares 20" xfId="2778"/>
    <cellStyle name="Millares 21" xfId="2781"/>
    <cellStyle name="Millares 22" xfId="2708"/>
    <cellStyle name="Millares 23" xfId="2683"/>
    <cellStyle name="Millares 24" xfId="2676"/>
    <cellStyle name="Millares 25" xfId="2700"/>
    <cellStyle name="Millares 3" xfId="1336"/>
    <cellStyle name="Millares 3 2" xfId="1337"/>
    <cellStyle name="Millares 3 2 2" xfId="2746"/>
    <cellStyle name="Millares 3 2 3" xfId="2695"/>
    <cellStyle name="Millares 3 3" xfId="2747"/>
    <cellStyle name="Millares 3 4" xfId="2694"/>
    <cellStyle name="Millares 4" xfId="1338"/>
    <cellStyle name="Millares 4 2" xfId="1339"/>
    <cellStyle name="Millares 4 3" xfId="2745"/>
    <cellStyle name="Millares 4 4" xfId="2696"/>
    <cellStyle name="Millares 5" xfId="1340"/>
    <cellStyle name="Millares 5 2" xfId="1341"/>
    <cellStyle name="Millares 5 3" xfId="2744"/>
    <cellStyle name="Millares 6" xfId="1342"/>
    <cellStyle name="Millares 6 2" xfId="1343"/>
    <cellStyle name="Millares 6 3" xfId="2743"/>
    <cellStyle name="Millares 6 4" xfId="2692"/>
    <cellStyle name="Millares 7" xfId="1344"/>
    <cellStyle name="Millares 7 2" xfId="1345"/>
    <cellStyle name="Millares 7 2 2" xfId="1346"/>
    <cellStyle name="Millares 7 3" xfId="1347"/>
    <cellStyle name="Millares 7 3 2" xfId="2741"/>
    <cellStyle name="Millares 7 4" xfId="1348"/>
    <cellStyle name="Millares 7 5" xfId="2742"/>
    <cellStyle name="Millares 8" xfId="1349"/>
    <cellStyle name="Millares 8 2" xfId="1350"/>
    <cellStyle name="Millares 8 3" xfId="2740"/>
    <cellStyle name="Millares 8 4" xfId="2794"/>
    <cellStyle name="Millares 9" xfId="1351"/>
    <cellStyle name="Moneda [0] 2" xfId="1352"/>
    <cellStyle name="Moneda [0] 2 2" xfId="1353"/>
    <cellStyle name="Moneda [0] 3" xfId="1354"/>
    <cellStyle name="Moneda [0] 4" xfId="1355"/>
    <cellStyle name="Moneda [0] 5" xfId="1356"/>
    <cellStyle name="Moneda [0] 6" xfId="1357"/>
    <cellStyle name="Moneda 2" xfId="1358"/>
    <cellStyle name="Moneda 2 2" xfId="1359"/>
    <cellStyle name="Moneda 2 3" xfId="1360"/>
    <cellStyle name="Moneda 3" xfId="1361"/>
    <cellStyle name="Moneda 4" xfId="1362"/>
    <cellStyle name="Moneda 5" xfId="1363"/>
    <cellStyle name="Moneda 6" xfId="1364"/>
    <cellStyle name="Moneda 7" xfId="1365"/>
    <cellStyle name="Moneda 7 2" xfId="2737"/>
    <cellStyle name="Moneda 8" xfId="2739"/>
    <cellStyle name="Monetario" xfId="1366"/>
    <cellStyle name="Monetario0" xfId="1367"/>
    <cellStyle name="Nag?ówek 1" xfId="1368"/>
    <cellStyle name="Nag?ówek 2" xfId="1369"/>
    <cellStyle name="Nag?ówek 3" xfId="1370"/>
    <cellStyle name="Nag?ówek 4" xfId="1371"/>
    <cellStyle name="Nagłówek 1" xfId="1372"/>
    <cellStyle name="Nagłówek 2" xfId="1373"/>
    <cellStyle name="Nagłówek 3" xfId="1374"/>
    <cellStyle name="Nagłówek 4" xfId="1375"/>
    <cellStyle name="Neutral" xfId="1376" builtinId="28" customBuiltin="1"/>
    <cellStyle name="Neutral 10" xfId="1377"/>
    <cellStyle name="Neutral 10 2" xfId="1378"/>
    <cellStyle name="Neutral 10 3" xfId="1379"/>
    <cellStyle name="Neutral 10 4" xfId="1380"/>
    <cellStyle name="Neutral 10 5" xfId="1381"/>
    <cellStyle name="Neutral 10 6" xfId="1382"/>
    <cellStyle name="Neutral 10 7" xfId="2736"/>
    <cellStyle name="Neutral 10 8" xfId="2697"/>
    <cellStyle name="Neutral 11" xfId="1383"/>
    <cellStyle name="Neutral 12" xfId="1384"/>
    <cellStyle name="Neutral 13" xfId="1385"/>
    <cellStyle name="Neutral 14" xfId="1386"/>
    <cellStyle name="Neutral 2" xfId="1387"/>
    <cellStyle name="Neutral 2 2" xfId="1388"/>
    <cellStyle name="Neutral 2 3" xfId="1389"/>
    <cellStyle name="Neutral 2 4" xfId="1390"/>
    <cellStyle name="Neutral 2 5" xfId="1391"/>
    <cellStyle name="Neutral 2 6" xfId="1392"/>
    <cellStyle name="Neutral 2 7" xfId="2735"/>
    <cellStyle name="Neutral 3" xfId="1393"/>
    <cellStyle name="Neutral 3 2" xfId="1394"/>
    <cellStyle name="Neutral 3 3" xfId="1395"/>
    <cellStyle name="Neutral 3 4" xfId="1396"/>
    <cellStyle name="Neutral 3 5" xfId="1397"/>
    <cellStyle name="Neutral 3 6" xfId="2734"/>
    <cellStyle name="Neutral 4" xfId="1398"/>
    <cellStyle name="Neutral 4 2" xfId="1399"/>
    <cellStyle name="Neutral 4 3" xfId="1400"/>
    <cellStyle name="Neutral 4 4" xfId="1401"/>
    <cellStyle name="Neutral 4 5" xfId="1402"/>
    <cellStyle name="Neutral 4 6" xfId="2733"/>
    <cellStyle name="Neutral 5" xfId="1403"/>
    <cellStyle name="Neutral 5 2" xfId="1404"/>
    <cellStyle name="Neutral 5 3" xfId="1405"/>
    <cellStyle name="Neutral 5 4" xfId="1406"/>
    <cellStyle name="Neutral 5 5" xfId="1407"/>
    <cellStyle name="Neutral 5 6" xfId="2732"/>
    <cellStyle name="Neutral 6" xfId="1408"/>
    <cellStyle name="Neutral 6 2" xfId="1409"/>
    <cellStyle name="Neutral 6 3" xfId="1410"/>
    <cellStyle name="Neutral 6 4" xfId="1411"/>
    <cellStyle name="Neutral 6 5" xfId="1412"/>
    <cellStyle name="Neutral 7" xfId="1413"/>
    <cellStyle name="Neutral 7 2" xfId="1414"/>
    <cellStyle name="Neutral 7 3" xfId="1415"/>
    <cellStyle name="Neutral 7 4" xfId="1416"/>
    <cellStyle name="Neutral 7 5" xfId="1417"/>
    <cellStyle name="Neutral 8" xfId="1418"/>
    <cellStyle name="Neutral 8 2" xfId="1419"/>
    <cellStyle name="Neutral 8 3" xfId="1420"/>
    <cellStyle name="Neutral 8 4" xfId="1421"/>
    <cellStyle name="Neutral 8 5" xfId="1422"/>
    <cellStyle name="Neutral 9" xfId="1423"/>
    <cellStyle name="Neutral 9 2" xfId="1424"/>
    <cellStyle name="Neutral 9 3" xfId="1425"/>
    <cellStyle name="Neutral 9 4" xfId="1426"/>
    <cellStyle name="Neutral 9 5" xfId="1427"/>
    <cellStyle name="Neutralne" xfId="1428"/>
    <cellStyle name="Normal" xfId="0" builtinId="0"/>
    <cellStyle name="Normal - Formatvorlage1" xfId="1429"/>
    <cellStyle name="Normal - Style1" xfId="1430"/>
    <cellStyle name="Normal 10" xfId="1431"/>
    <cellStyle name="Normal 10 2" xfId="1432"/>
    <cellStyle name="Normal 10 3" xfId="2731"/>
    <cellStyle name="Normal 11" xfId="1433"/>
    <cellStyle name="Normal 11 2" xfId="1434"/>
    <cellStyle name="Normal 12" xfId="1435"/>
    <cellStyle name="Normal 12 2" xfId="1436"/>
    <cellStyle name="Normal 13" xfId="1437"/>
    <cellStyle name="Normal 13 2" xfId="1438"/>
    <cellStyle name="Normal 14" xfId="1439"/>
    <cellStyle name="Normal 15" xfId="1440"/>
    <cellStyle name="Normal 15 2" xfId="1441"/>
    <cellStyle name="Normal 16" xfId="1442"/>
    <cellStyle name="Normal 16 2" xfId="2730"/>
    <cellStyle name="Normal 16 3" xfId="2652"/>
    <cellStyle name="Normal 17" xfId="1443"/>
    <cellStyle name="Normal 18" xfId="1444"/>
    <cellStyle name="Normal 19" xfId="1445"/>
    <cellStyle name="Normal 2" xfId="1446"/>
    <cellStyle name="Normal 2 10" xfId="1447"/>
    <cellStyle name="Normal 2 11" xfId="1448"/>
    <cellStyle name="Normal 2 12" xfId="1449"/>
    <cellStyle name="Normal 2 13" xfId="1450"/>
    <cellStyle name="Normal 2 2" xfId="1451"/>
    <cellStyle name="Normal 2 2 2" xfId="1452"/>
    <cellStyle name="Normal 2 3" xfId="1453"/>
    <cellStyle name="Normal 2 3 2" xfId="1454"/>
    <cellStyle name="Normal 2 4" xfId="1455"/>
    <cellStyle name="Normal 2 5" xfId="1456"/>
    <cellStyle name="Normal 2 6" xfId="1457"/>
    <cellStyle name="Normal 2 7" xfId="1458"/>
    <cellStyle name="Normal 2 7 2" xfId="1459"/>
    <cellStyle name="Normal 2 7 3" xfId="2729"/>
    <cellStyle name="Normal 2 8" xfId="1460"/>
    <cellStyle name="Normal 2 8 2" xfId="1461"/>
    <cellStyle name="Normal 2 8 3" xfId="2728"/>
    <cellStyle name="Normal 2 9" xfId="1462"/>
    <cellStyle name="Normal 2 9 2" xfId="1463"/>
    <cellStyle name="Normal 2 9 3" xfId="2727"/>
    <cellStyle name="Normal 2_Combinación de negocios - AA-IAMv3" xfId="1464"/>
    <cellStyle name="Normal 20" xfId="1465"/>
    <cellStyle name="Normal 21" xfId="1466"/>
    <cellStyle name="Normal 21 2" xfId="1467"/>
    <cellStyle name="Normal 22" xfId="1468"/>
    <cellStyle name="Normal 22 2" xfId="1469"/>
    <cellStyle name="Normal 23" xfId="1470"/>
    <cellStyle name="Normal 23 2" xfId="1471"/>
    <cellStyle name="Normal 24" xfId="1472"/>
    <cellStyle name="Normal 24 2" xfId="1473"/>
    <cellStyle name="Normal 25" xfId="1474"/>
    <cellStyle name="Normal 25 2" xfId="1475"/>
    <cellStyle name="Normal 26" xfId="1476"/>
    <cellStyle name="Normal 26 2" xfId="1477"/>
    <cellStyle name="Normal 27" xfId="1478"/>
    <cellStyle name="Normal 28" xfId="1479"/>
    <cellStyle name="Normal 29" xfId="1480"/>
    <cellStyle name="Normal 3" xfId="1481"/>
    <cellStyle name="Normal 3 2" xfId="1482"/>
    <cellStyle name="Normal 3 3" xfId="1483"/>
    <cellStyle name="Normal 3 4" xfId="1484"/>
    <cellStyle name="Normal 30" xfId="1485"/>
    <cellStyle name="Normal 31" xfId="1486"/>
    <cellStyle name="Normal 32" xfId="1487"/>
    <cellStyle name="Normal 33" xfId="1488"/>
    <cellStyle name="Normal 34" xfId="2885"/>
    <cellStyle name="Normal 35" xfId="2886"/>
    <cellStyle name="Normal 36" xfId="2887"/>
    <cellStyle name="Normal 37" xfId="2888"/>
    <cellStyle name="Normal 38" xfId="2871"/>
    <cellStyle name="Normal 39" xfId="2889"/>
    <cellStyle name="Normal 4" xfId="1489"/>
    <cellStyle name="Normal 4 2" xfId="1490"/>
    <cellStyle name="Normal 4 3" xfId="1491"/>
    <cellStyle name="Normal 4 4" xfId="2726"/>
    <cellStyle name="Normal 5" xfId="1492"/>
    <cellStyle name="Normal 5 2" xfId="1493"/>
    <cellStyle name="Normal 5 3" xfId="1494"/>
    <cellStyle name="Normal 5 4" xfId="2725"/>
    <cellStyle name="Normal 6" xfId="1495"/>
    <cellStyle name="Normal 6 2" xfId="1496"/>
    <cellStyle name="Normal 6 3" xfId="1497"/>
    <cellStyle name="Normal 7" xfId="1498"/>
    <cellStyle name="Normal 7 2" xfId="1499"/>
    <cellStyle name="Normal 7 3" xfId="1500"/>
    <cellStyle name="Normal 7 4" xfId="2724"/>
    <cellStyle name="Normal 8" xfId="1501"/>
    <cellStyle name="Normal 9" xfId="1502"/>
    <cellStyle name="Normal_Hoja1" xfId="1503"/>
    <cellStyle name="Normal_Hoja3" xfId="1504"/>
    <cellStyle name="Normal_Hoja4" xfId="1505"/>
    <cellStyle name="Normal_Libro1" xfId="1506"/>
    <cellStyle name="Normal_Nic37" xfId="1507"/>
    <cellStyle name="Normal_Notas IFRS_formato" xfId="1508"/>
    <cellStyle name="Notas" xfId="1561" builtinId="10" customBuiltin="1"/>
    <cellStyle name="Notas 10" xfId="1509"/>
    <cellStyle name="Notas 10 2" xfId="1510"/>
    <cellStyle name="Notas 10 3" xfId="1511"/>
    <cellStyle name="Notas 10 4" xfId="1512"/>
    <cellStyle name="Notas 10 5" xfId="1513"/>
    <cellStyle name="Notas 10 6" xfId="1514"/>
    <cellStyle name="Notas 10 7" xfId="2723"/>
    <cellStyle name="Notas 11" xfId="1515"/>
    <cellStyle name="Notas 11 2" xfId="2722"/>
    <cellStyle name="Notas 11 3" xfId="2698"/>
    <cellStyle name="Notas 12" xfId="1516"/>
    <cellStyle name="Notas 12 2" xfId="1517"/>
    <cellStyle name="Notas 13" xfId="1518"/>
    <cellStyle name="Notas 14" xfId="1519"/>
    <cellStyle name="Notas 2" xfId="1520"/>
    <cellStyle name="Notas 2 2" xfId="1521"/>
    <cellStyle name="Notas 2 3" xfId="1522"/>
    <cellStyle name="Notas 2 4" xfId="1523"/>
    <cellStyle name="Notas 2 5" xfId="1524"/>
    <cellStyle name="Notas 2 6" xfId="1525"/>
    <cellStyle name="Notas 2 7" xfId="2721"/>
    <cellStyle name="Notas 3" xfId="1526"/>
    <cellStyle name="Notas 3 2" xfId="1527"/>
    <cellStyle name="Notas 3 3" xfId="1528"/>
    <cellStyle name="Notas 3 4" xfId="1529"/>
    <cellStyle name="Notas 3 5" xfId="1530"/>
    <cellStyle name="Notas 3 6" xfId="2720"/>
    <cellStyle name="Notas 4" xfId="1531"/>
    <cellStyle name="Notas 4 2" xfId="1532"/>
    <cellStyle name="Notas 4 3" xfId="1533"/>
    <cellStyle name="Notas 4 4" xfId="1534"/>
    <cellStyle name="Notas 4 5" xfId="1535"/>
    <cellStyle name="Notas 4 6" xfId="2719"/>
    <cellStyle name="Notas 5" xfId="1536"/>
    <cellStyle name="Notas 5 2" xfId="1537"/>
    <cellStyle name="Notas 5 3" xfId="1538"/>
    <cellStyle name="Notas 5 4" xfId="1539"/>
    <cellStyle name="Notas 5 5" xfId="1540"/>
    <cellStyle name="Notas 5 6" xfId="2718"/>
    <cellStyle name="Notas 6" xfId="1541"/>
    <cellStyle name="Notas 6 2" xfId="1542"/>
    <cellStyle name="Notas 6 3" xfId="1543"/>
    <cellStyle name="Notas 6 4" xfId="1544"/>
    <cellStyle name="Notas 6 5" xfId="1545"/>
    <cellStyle name="Notas 7" xfId="1546"/>
    <cellStyle name="Notas 7 2" xfId="1547"/>
    <cellStyle name="Notas 7 3" xfId="1548"/>
    <cellStyle name="Notas 7 4" xfId="1549"/>
    <cellStyle name="Notas 7 5" xfId="1550"/>
    <cellStyle name="Notas 8" xfId="1551"/>
    <cellStyle name="Notas 8 2" xfId="1552"/>
    <cellStyle name="Notas 8 3" xfId="1553"/>
    <cellStyle name="Notas 8 4" xfId="1554"/>
    <cellStyle name="Notas 8 5" xfId="1555"/>
    <cellStyle name="Notas 9" xfId="1556"/>
    <cellStyle name="Notas 9 2" xfId="1557"/>
    <cellStyle name="Notas 9 3" xfId="1558"/>
    <cellStyle name="Notas 9 4" xfId="1559"/>
    <cellStyle name="Notas 9 5" xfId="1560"/>
    <cellStyle name="Note 2" xfId="1562"/>
    <cellStyle name="Note 3" xfId="1563"/>
    <cellStyle name="Note 4" xfId="1564"/>
    <cellStyle name="Note 5" xfId="1565"/>
    <cellStyle name="Note 6" xfId="1566"/>
    <cellStyle name="Note 7" xfId="1567"/>
    <cellStyle name="Note 8" xfId="1568"/>
    <cellStyle name="Obliczenia" xfId="1569"/>
    <cellStyle name="Output" xfId="1605"/>
    <cellStyle name="Porcen - Estilo2" xfId="1570"/>
    <cellStyle name="Porcentaje" xfId="1571" builtinId="5"/>
    <cellStyle name="Porcentaje 2" xfId="1572"/>
    <cellStyle name="Porcentaje 2 2" xfId="1573"/>
    <cellStyle name="Porcentaje 2 3" xfId="2716"/>
    <cellStyle name="Porcentaje 3" xfId="1574"/>
    <cellStyle name="Porcentaje 4" xfId="2636"/>
    <cellStyle name="Porcentaje 5" xfId="2717"/>
    <cellStyle name="Porcentual 10" xfId="1575"/>
    <cellStyle name="Porcentual 10 2" xfId="1576"/>
    <cellStyle name="Porcentual 10 3" xfId="2715"/>
    <cellStyle name="Porcentual 11" xfId="1577"/>
    <cellStyle name="Porcentual 11 2" xfId="1578"/>
    <cellStyle name="Porcentual 14" xfId="1579"/>
    <cellStyle name="Porcentual 14 2" xfId="1580"/>
    <cellStyle name="Porcentual 15" xfId="1581"/>
    <cellStyle name="Porcentual 16" xfId="1582"/>
    <cellStyle name="Porcentual 17" xfId="1583"/>
    <cellStyle name="Porcentual 18" xfId="1584"/>
    <cellStyle name="Porcentual 2" xfId="1585"/>
    <cellStyle name="Porcentual 2 2" xfId="1586"/>
    <cellStyle name="Porcentual 2 2 2" xfId="1587"/>
    <cellStyle name="Porcentual 2 2 3" xfId="2714"/>
    <cellStyle name="Porcentual 3" xfId="1588"/>
    <cellStyle name="Porcentual 4" xfId="1589"/>
    <cellStyle name="Porcentual 4 2" xfId="1590"/>
    <cellStyle name="Porcentual 5" xfId="1591"/>
    <cellStyle name="Porcentual 5 2" xfId="1592"/>
    <cellStyle name="Porcentual 6" xfId="1593"/>
    <cellStyle name="Porcentual 7" xfId="1594"/>
    <cellStyle name="Porcentual 7 2" xfId="1595"/>
    <cellStyle name="Porcentual 8" xfId="1596"/>
    <cellStyle name="Porcentual 8 2" xfId="1597"/>
    <cellStyle name="Porcentual 9" xfId="1598"/>
    <cellStyle name="Punto" xfId="1599"/>
    <cellStyle name="Punto0" xfId="1600"/>
    <cellStyle name="Punto0 - Estilo1" xfId="1601"/>
    <cellStyle name="Punto0 - Estilo4" xfId="1602"/>
    <cellStyle name="Punto0_Agbar Chile S.A. dic 2004.(Def.)" xfId="1603"/>
    <cellStyle name="Punto1 - Estilo1" xfId="1604"/>
    <cellStyle name="Salida 10" xfId="1606"/>
    <cellStyle name="Salida 10 2" xfId="1607"/>
    <cellStyle name="Salida 10 3" xfId="1608"/>
    <cellStyle name="Salida 10 4" xfId="1609"/>
    <cellStyle name="Salida 10 5" xfId="1610"/>
    <cellStyle name="Salida 10 6" xfId="1611"/>
    <cellStyle name="Salida 10 7" xfId="2713"/>
    <cellStyle name="Salida 10 8" xfId="2699"/>
    <cellStyle name="Salida 11" xfId="1612"/>
    <cellStyle name="Salida 12" xfId="1613"/>
    <cellStyle name="Salida 13" xfId="1614"/>
    <cellStyle name="Salida 14" xfId="1615"/>
    <cellStyle name="Salida 2" xfId="1616"/>
    <cellStyle name="Salida 2 2" xfId="1617"/>
    <cellStyle name="Salida 2 3" xfId="1618"/>
    <cellStyle name="Salida 2 4" xfId="1619"/>
    <cellStyle name="Salida 2 5" xfId="1620"/>
    <cellStyle name="Salida 2 6" xfId="1621"/>
    <cellStyle name="Salida 2 7" xfId="2712"/>
    <cellStyle name="Salida 3" xfId="1622"/>
    <cellStyle name="Salida 3 2" xfId="1623"/>
    <cellStyle name="Salida 3 3" xfId="1624"/>
    <cellStyle name="Salida 3 4" xfId="1625"/>
    <cellStyle name="Salida 3 5" xfId="1626"/>
    <cellStyle name="Salida 3 6" xfId="2711"/>
    <cellStyle name="Salida 4" xfId="1627"/>
    <cellStyle name="Salida 4 2" xfId="1628"/>
    <cellStyle name="Salida 4 3" xfId="1629"/>
    <cellStyle name="Salida 4 4" xfId="1630"/>
    <cellStyle name="Salida 4 5" xfId="1631"/>
    <cellStyle name="Salida 4 6" xfId="2710"/>
    <cellStyle name="Salida 5" xfId="1632"/>
    <cellStyle name="Salida 5 2" xfId="1633"/>
    <cellStyle name="Salida 5 3" xfId="1634"/>
    <cellStyle name="Salida 5 4" xfId="1635"/>
    <cellStyle name="Salida 5 5" xfId="1636"/>
    <cellStyle name="Salida 5 6" xfId="2709"/>
    <cellStyle name="Salida 6" xfId="1637"/>
    <cellStyle name="Salida 6 2" xfId="1638"/>
    <cellStyle name="Salida 6 3" xfId="1639"/>
    <cellStyle name="Salida 6 4" xfId="1640"/>
    <cellStyle name="Salida 6 5" xfId="1641"/>
    <cellStyle name="Salida 7" xfId="1642"/>
    <cellStyle name="Salida 7 2" xfId="1643"/>
    <cellStyle name="Salida 7 3" xfId="1644"/>
    <cellStyle name="Salida 7 4" xfId="1645"/>
    <cellStyle name="Salida 7 5" xfId="1646"/>
    <cellStyle name="Salida 8" xfId="1647"/>
    <cellStyle name="Salida 8 2" xfId="1648"/>
    <cellStyle name="Salida 8 3" xfId="1649"/>
    <cellStyle name="Salida 8 4" xfId="1650"/>
    <cellStyle name="Salida 8 5" xfId="1651"/>
    <cellStyle name="Salida 9" xfId="1652"/>
    <cellStyle name="Salida 9 2" xfId="1653"/>
    <cellStyle name="Salida 9 3" xfId="1654"/>
    <cellStyle name="Salida 9 4" xfId="1655"/>
    <cellStyle name="Salida 9 5" xfId="1656"/>
    <cellStyle name="SAPBEXaggData" xfId="1657"/>
    <cellStyle name="SAPBEXaggData 10" xfId="1658"/>
    <cellStyle name="SAPBEXaggData 11" xfId="1659"/>
    <cellStyle name="SAPBEXaggData 12" xfId="1660"/>
    <cellStyle name="SAPBEXaggData 13" xfId="1661"/>
    <cellStyle name="SAPBEXaggData 2" xfId="1662"/>
    <cellStyle name="SAPBEXaggData 2 2" xfId="1663"/>
    <cellStyle name="SAPBEXaggData 2 2 2" xfId="1664"/>
    <cellStyle name="SAPBEXaggData 3" xfId="1665"/>
    <cellStyle name="SAPBEXaggData 4" xfId="1666"/>
    <cellStyle name="SAPBEXaggData 5" xfId="1667"/>
    <cellStyle name="SAPBEXaggData 6" xfId="1668"/>
    <cellStyle name="SAPBEXaggData 7" xfId="1669"/>
    <cellStyle name="SAPBEXaggData 8" xfId="1670"/>
    <cellStyle name="SAPBEXaggData 9" xfId="1671"/>
    <cellStyle name="SAPBEXaggData_gxaccion, 68" xfId="1672"/>
    <cellStyle name="SAPBEXaggDataEmph" xfId="1673"/>
    <cellStyle name="SAPBEXaggDataEmph 10" xfId="1674"/>
    <cellStyle name="SAPBEXaggDataEmph 11" xfId="1675"/>
    <cellStyle name="SAPBEXaggDataEmph 2" xfId="1676"/>
    <cellStyle name="SAPBEXaggDataEmph 2 2" xfId="1677"/>
    <cellStyle name="SAPBEXaggDataEmph 2 2 2" xfId="1678"/>
    <cellStyle name="SAPBEXaggDataEmph 3" xfId="1679"/>
    <cellStyle name="SAPBEXaggDataEmph 4" xfId="1680"/>
    <cellStyle name="SAPBEXaggDataEmph 5" xfId="1681"/>
    <cellStyle name="SAPBEXaggDataEmph 6" xfId="1682"/>
    <cellStyle name="SAPBEXaggDataEmph 7" xfId="1683"/>
    <cellStyle name="SAPBEXaggDataEmph 8" xfId="1684"/>
    <cellStyle name="SAPBEXaggDataEmph 9" xfId="1685"/>
    <cellStyle name="SAPBEXaggDataEmph_valor justo.junio2010" xfId="1686"/>
    <cellStyle name="SAPBEXaggItem" xfId="1687"/>
    <cellStyle name="SAPBEXaggItem 10" xfId="1688"/>
    <cellStyle name="SAPBEXaggItem 11" xfId="1689"/>
    <cellStyle name="SAPBEXaggItem 12" xfId="1690"/>
    <cellStyle name="SAPBEXaggItem 13" xfId="1691"/>
    <cellStyle name="SAPBEXaggItem 2" xfId="1692"/>
    <cellStyle name="SAPBEXaggItem 2 2" xfId="1693"/>
    <cellStyle name="SAPBEXaggItem 2 2 2" xfId="1694"/>
    <cellStyle name="SAPBEXaggItem 3" xfId="1695"/>
    <cellStyle name="SAPBEXaggItem 4" xfId="1696"/>
    <cellStyle name="SAPBEXaggItem 5" xfId="1697"/>
    <cellStyle name="SAPBEXaggItem 6" xfId="1698"/>
    <cellStyle name="SAPBEXaggItem 7" xfId="1699"/>
    <cellStyle name="SAPBEXaggItem 8" xfId="1700"/>
    <cellStyle name="SAPBEXaggItem 9" xfId="1701"/>
    <cellStyle name="SAPBEXaggItem_gxaccion, 68" xfId="1702"/>
    <cellStyle name="SAPBEXaggItemX" xfId="1703"/>
    <cellStyle name="SAPBEXaggItemX 10" xfId="1704"/>
    <cellStyle name="SAPBEXaggItemX 11" xfId="1705"/>
    <cellStyle name="SAPBEXaggItemX 2" xfId="1706"/>
    <cellStyle name="SAPBEXaggItemX 2 2" xfId="1707"/>
    <cellStyle name="SAPBEXaggItemX 2 2 2" xfId="1708"/>
    <cellStyle name="SAPBEXaggItemX 3" xfId="1709"/>
    <cellStyle name="SAPBEXaggItemX 4" xfId="1710"/>
    <cellStyle name="SAPBEXaggItemX 5" xfId="1711"/>
    <cellStyle name="SAPBEXaggItemX 6" xfId="1712"/>
    <cellStyle name="SAPBEXaggItemX 7" xfId="1713"/>
    <cellStyle name="SAPBEXaggItemX 8" xfId="1714"/>
    <cellStyle name="SAPBEXaggItemX 9" xfId="1715"/>
    <cellStyle name="SAPBEXaggItemX_valor justo.junio2010" xfId="1716"/>
    <cellStyle name="SAPBEXchaText" xfId="1717"/>
    <cellStyle name="SAPBEXchaText 10" xfId="1718"/>
    <cellStyle name="SAPBEXchaText 11" xfId="1719"/>
    <cellStyle name="SAPBEXchaText 12" xfId="1720"/>
    <cellStyle name="SAPBEXchaText 13" xfId="1721"/>
    <cellStyle name="SAPBEXchaText 2" xfId="1722"/>
    <cellStyle name="SAPBEXchaText 2 2" xfId="1723"/>
    <cellStyle name="SAPBEXchaText 2 2 2" xfId="1724"/>
    <cellStyle name="SAPBEXchaText 3" xfId="1725"/>
    <cellStyle name="SAPBEXchaText 4" xfId="1726"/>
    <cellStyle name="SAPBEXchaText 5" xfId="1727"/>
    <cellStyle name="SAPBEXchaText 6" xfId="1728"/>
    <cellStyle name="SAPBEXchaText 7" xfId="1729"/>
    <cellStyle name="SAPBEXchaText 8" xfId="1730"/>
    <cellStyle name="SAPBEXchaText 9" xfId="1731"/>
    <cellStyle name="SAPBEXchaText_gxaccion, 68" xfId="1732"/>
    <cellStyle name="SAPBEXexcBad7" xfId="1733"/>
    <cellStyle name="SAPBEXexcBad7 10" xfId="1734"/>
    <cellStyle name="SAPBEXexcBad7 11" xfId="1735"/>
    <cellStyle name="SAPBEXexcBad7 2" xfId="1736"/>
    <cellStyle name="SAPBEXexcBad7 2 2" xfId="1737"/>
    <cellStyle name="SAPBEXexcBad7 2 2 2" xfId="1738"/>
    <cellStyle name="SAPBEXexcBad7 3" xfId="1739"/>
    <cellStyle name="SAPBEXexcBad7 4" xfId="1740"/>
    <cellStyle name="SAPBEXexcBad7 5" xfId="1741"/>
    <cellStyle name="SAPBEXexcBad7 6" xfId="1742"/>
    <cellStyle name="SAPBEXexcBad7 7" xfId="1743"/>
    <cellStyle name="SAPBEXexcBad7 8" xfId="1744"/>
    <cellStyle name="SAPBEXexcBad7 9" xfId="1745"/>
    <cellStyle name="SAPBEXexcBad7_gxaccion, 68" xfId="1746"/>
    <cellStyle name="SAPBEXexcBad8" xfId="1747"/>
    <cellStyle name="SAPBEXexcBad8 10" xfId="1748"/>
    <cellStyle name="SAPBEXexcBad8 11" xfId="1749"/>
    <cellStyle name="SAPBEXexcBad8 2" xfId="1750"/>
    <cellStyle name="SAPBEXexcBad8 2 2" xfId="1751"/>
    <cellStyle name="SAPBEXexcBad8 2 2 2" xfId="1752"/>
    <cellStyle name="SAPBEXexcBad8 3" xfId="1753"/>
    <cellStyle name="SAPBEXexcBad8 4" xfId="1754"/>
    <cellStyle name="SAPBEXexcBad8 5" xfId="1755"/>
    <cellStyle name="SAPBEXexcBad8 6" xfId="1756"/>
    <cellStyle name="SAPBEXexcBad8 7" xfId="1757"/>
    <cellStyle name="SAPBEXexcBad8 8" xfId="1758"/>
    <cellStyle name="SAPBEXexcBad8 9" xfId="1759"/>
    <cellStyle name="SAPBEXexcBad8_gxaccion, 68" xfId="1760"/>
    <cellStyle name="SAPBEXexcBad9" xfId="1761"/>
    <cellStyle name="SAPBEXexcBad9 10" xfId="1762"/>
    <cellStyle name="SAPBEXexcBad9 11" xfId="1763"/>
    <cellStyle name="SAPBEXexcBad9 2" xfId="1764"/>
    <cellStyle name="SAPBEXexcBad9 2 2" xfId="1765"/>
    <cellStyle name="SAPBEXexcBad9 2 2 2" xfId="1766"/>
    <cellStyle name="SAPBEXexcBad9 3" xfId="1767"/>
    <cellStyle name="SAPBEXexcBad9 4" xfId="1768"/>
    <cellStyle name="SAPBEXexcBad9 5" xfId="1769"/>
    <cellStyle name="SAPBEXexcBad9 6" xfId="1770"/>
    <cellStyle name="SAPBEXexcBad9 7" xfId="1771"/>
    <cellStyle name="SAPBEXexcBad9 8" xfId="1772"/>
    <cellStyle name="SAPBEXexcBad9 9" xfId="1773"/>
    <cellStyle name="SAPBEXexcBad9_gxaccion, 68" xfId="1774"/>
    <cellStyle name="SAPBEXexcCritical4" xfId="1775"/>
    <cellStyle name="SAPBEXexcCritical4 10" xfId="1776"/>
    <cellStyle name="SAPBEXexcCritical4 11" xfId="1777"/>
    <cellStyle name="SAPBEXexcCritical4 2" xfId="1778"/>
    <cellStyle name="SAPBEXexcCritical4 2 2" xfId="1779"/>
    <cellStyle name="SAPBEXexcCritical4 2 2 2" xfId="1780"/>
    <cellStyle name="SAPBEXexcCritical4 3" xfId="1781"/>
    <cellStyle name="SAPBEXexcCritical4 4" xfId="1782"/>
    <cellStyle name="SAPBEXexcCritical4 5" xfId="1783"/>
    <cellStyle name="SAPBEXexcCritical4 6" xfId="1784"/>
    <cellStyle name="SAPBEXexcCritical4 7" xfId="1785"/>
    <cellStyle name="SAPBEXexcCritical4 8" xfId="1786"/>
    <cellStyle name="SAPBEXexcCritical4 9" xfId="1787"/>
    <cellStyle name="SAPBEXexcCritical4_gxaccion, 68" xfId="1788"/>
    <cellStyle name="SAPBEXexcCritical5" xfId="1789"/>
    <cellStyle name="SAPBEXexcCritical5 10" xfId="1790"/>
    <cellStyle name="SAPBEXexcCritical5 11" xfId="1791"/>
    <cellStyle name="SAPBEXexcCritical5 2" xfId="1792"/>
    <cellStyle name="SAPBEXexcCritical5 2 2" xfId="1793"/>
    <cellStyle name="SAPBEXexcCritical5 2 2 2" xfId="1794"/>
    <cellStyle name="SAPBEXexcCritical5 3" xfId="1795"/>
    <cellStyle name="SAPBEXexcCritical5 4" xfId="1796"/>
    <cellStyle name="SAPBEXexcCritical5 5" xfId="1797"/>
    <cellStyle name="SAPBEXexcCritical5 6" xfId="1798"/>
    <cellStyle name="SAPBEXexcCritical5 7" xfId="1799"/>
    <cellStyle name="SAPBEXexcCritical5 8" xfId="1800"/>
    <cellStyle name="SAPBEXexcCritical5 9" xfId="1801"/>
    <cellStyle name="SAPBEXexcCritical5_gxaccion, 68" xfId="1802"/>
    <cellStyle name="SAPBEXexcCritical6" xfId="1803"/>
    <cellStyle name="SAPBEXexcCritical6 10" xfId="1804"/>
    <cellStyle name="SAPBEXexcCritical6 11" xfId="1805"/>
    <cellStyle name="SAPBEXexcCritical6 2" xfId="1806"/>
    <cellStyle name="SAPBEXexcCritical6 2 2" xfId="1807"/>
    <cellStyle name="SAPBEXexcCritical6 2 2 2" xfId="1808"/>
    <cellStyle name="SAPBEXexcCritical6 3" xfId="1809"/>
    <cellStyle name="SAPBEXexcCritical6 4" xfId="1810"/>
    <cellStyle name="SAPBEXexcCritical6 5" xfId="1811"/>
    <cellStyle name="SAPBEXexcCritical6 6" xfId="1812"/>
    <cellStyle name="SAPBEXexcCritical6 7" xfId="1813"/>
    <cellStyle name="SAPBEXexcCritical6 8" xfId="1814"/>
    <cellStyle name="SAPBEXexcCritical6 9" xfId="1815"/>
    <cellStyle name="SAPBEXexcCritical6_gxaccion, 68" xfId="1816"/>
    <cellStyle name="SAPBEXexcGood1" xfId="1817"/>
    <cellStyle name="SAPBEXexcGood1 10" xfId="1818"/>
    <cellStyle name="SAPBEXexcGood1 11" xfId="1819"/>
    <cellStyle name="SAPBEXexcGood1 2" xfId="1820"/>
    <cellStyle name="SAPBEXexcGood1 2 2" xfId="1821"/>
    <cellStyle name="SAPBEXexcGood1 2 2 2" xfId="1822"/>
    <cellStyle name="SAPBEXexcGood1 3" xfId="1823"/>
    <cellStyle name="SAPBEXexcGood1 4" xfId="1824"/>
    <cellStyle name="SAPBEXexcGood1 5" xfId="1825"/>
    <cellStyle name="SAPBEXexcGood1 6" xfId="1826"/>
    <cellStyle name="SAPBEXexcGood1 7" xfId="1827"/>
    <cellStyle name="SAPBEXexcGood1 8" xfId="1828"/>
    <cellStyle name="SAPBEXexcGood1 9" xfId="1829"/>
    <cellStyle name="SAPBEXexcGood1_gxaccion, 68" xfId="1830"/>
    <cellStyle name="SAPBEXexcGood2" xfId="1831"/>
    <cellStyle name="SAPBEXexcGood2 10" xfId="1832"/>
    <cellStyle name="SAPBEXexcGood2 11" xfId="1833"/>
    <cellStyle name="SAPBEXexcGood2 2" xfId="1834"/>
    <cellStyle name="SAPBEXexcGood2 2 2" xfId="1835"/>
    <cellStyle name="SAPBEXexcGood2 2 2 2" xfId="1836"/>
    <cellStyle name="SAPBEXexcGood2 3" xfId="1837"/>
    <cellStyle name="SAPBEXexcGood2 4" xfId="1838"/>
    <cellStyle name="SAPBEXexcGood2 5" xfId="1839"/>
    <cellStyle name="SAPBEXexcGood2 6" xfId="1840"/>
    <cellStyle name="SAPBEXexcGood2 7" xfId="1841"/>
    <cellStyle name="SAPBEXexcGood2 8" xfId="1842"/>
    <cellStyle name="SAPBEXexcGood2 9" xfId="1843"/>
    <cellStyle name="SAPBEXexcGood2_gxaccion, 68" xfId="1844"/>
    <cellStyle name="SAPBEXexcGood3" xfId="1845"/>
    <cellStyle name="SAPBEXexcGood3 10" xfId="1846"/>
    <cellStyle name="SAPBEXexcGood3 11" xfId="1847"/>
    <cellStyle name="SAPBEXexcGood3 2" xfId="1848"/>
    <cellStyle name="SAPBEXexcGood3 2 2" xfId="1849"/>
    <cellStyle name="SAPBEXexcGood3 2 2 2" xfId="1850"/>
    <cellStyle name="SAPBEXexcGood3 3" xfId="1851"/>
    <cellStyle name="SAPBEXexcGood3 4" xfId="1852"/>
    <cellStyle name="SAPBEXexcGood3 5" xfId="1853"/>
    <cellStyle name="SAPBEXexcGood3 6" xfId="1854"/>
    <cellStyle name="SAPBEXexcGood3 7" xfId="1855"/>
    <cellStyle name="SAPBEXexcGood3 8" xfId="1856"/>
    <cellStyle name="SAPBEXexcGood3 9" xfId="1857"/>
    <cellStyle name="SAPBEXexcGood3_gxaccion, 68" xfId="1858"/>
    <cellStyle name="SAPBEXfilterDrill" xfId="1859"/>
    <cellStyle name="SAPBEXfilterDrill 10" xfId="1860"/>
    <cellStyle name="SAPBEXfilterDrill 11" xfId="1861"/>
    <cellStyle name="SAPBEXfilterDrill 2" xfId="1862"/>
    <cellStyle name="SAPBEXfilterDrill 2 2" xfId="1863"/>
    <cellStyle name="SAPBEXfilterDrill 2 2 2" xfId="1864"/>
    <cellStyle name="SAPBEXfilterDrill 3" xfId="1865"/>
    <cellStyle name="SAPBEXfilterDrill 4" xfId="1866"/>
    <cellStyle name="SAPBEXfilterDrill 5" xfId="1867"/>
    <cellStyle name="SAPBEXfilterDrill 6" xfId="1868"/>
    <cellStyle name="SAPBEXfilterDrill 7" xfId="1869"/>
    <cellStyle name="SAPBEXfilterDrill 8" xfId="1870"/>
    <cellStyle name="SAPBEXfilterDrill 9" xfId="1871"/>
    <cellStyle name="SAPBEXfilterDrill_gxaccion, 68" xfId="1872"/>
    <cellStyle name="SAPBEXfilterItem" xfId="1873"/>
    <cellStyle name="SAPBEXfilterItem 10" xfId="1874"/>
    <cellStyle name="SAPBEXfilterItem 11" xfId="1875"/>
    <cellStyle name="SAPBEXfilterItem 2" xfId="1876"/>
    <cellStyle name="SAPBEXfilterItem 2 2" xfId="1877"/>
    <cellStyle name="SAPBEXfilterItem 2 2 2" xfId="1878"/>
    <cellStyle name="SAPBEXfilterItem 3" xfId="1879"/>
    <cellStyle name="SAPBEXfilterItem 4" xfId="1880"/>
    <cellStyle name="SAPBEXfilterItem 5" xfId="1881"/>
    <cellStyle name="SAPBEXfilterItem 6" xfId="1882"/>
    <cellStyle name="SAPBEXfilterItem 7" xfId="1883"/>
    <cellStyle name="SAPBEXfilterItem 8" xfId="1884"/>
    <cellStyle name="SAPBEXfilterItem 9" xfId="1885"/>
    <cellStyle name="SAPBEXfilterText" xfId="1886"/>
    <cellStyle name="SAPBEXfilterText 10" xfId="1887"/>
    <cellStyle name="SAPBEXfilterText 11" xfId="1888"/>
    <cellStyle name="SAPBEXfilterText 2" xfId="1889"/>
    <cellStyle name="SAPBEXfilterText 2 2" xfId="1890"/>
    <cellStyle name="SAPBEXfilterText 2 2 2" xfId="1891"/>
    <cellStyle name="SAPBEXfilterText 3" xfId="1892"/>
    <cellStyle name="SAPBEXfilterText 4" xfId="1893"/>
    <cellStyle name="SAPBEXfilterText 5" xfId="1894"/>
    <cellStyle name="SAPBEXfilterText 6" xfId="1895"/>
    <cellStyle name="SAPBEXfilterText 7" xfId="1896"/>
    <cellStyle name="SAPBEXfilterText 8" xfId="1897"/>
    <cellStyle name="SAPBEXfilterText 9" xfId="1898"/>
    <cellStyle name="SAPBEXformats" xfId="1899"/>
    <cellStyle name="SAPBEXformats 10" xfId="1900"/>
    <cellStyle name="SAPBEXformats 11" xfId="1901"/>
    <cellStyle name="SAPBEXformats 2" xfId="1902"/>
    <cellStyle name="SAPBEXformats 2 2" xfId="1903"/>
    <cellStyle name="SAPBEXformats 2 2 2" xfId="1904"/>
    <cellStyle name="SAPBEXformats 3" xfId="1905"/>
    <cellStyle name="SAPBEXformats 4" xfId="1906"/>
    <cellStyle name="SAPBEXformats 5" xfId="1907"/>
    <cellStyle name="SAPBEXformats 6" xfId="1908"/>
    <cellStyle name="SAPBEXformats 7" xfId="1909"/>
    <cellStyle name="SAPBEXformats 8" xfId="1910"/>
    <cellStyle name="SAPBEXformats 9" xfId="1911"/>
    <cellStyle name="SAPBEXformats_gxaccion, 68" xfId="1912"/>
    <cellStyle name="SAPBEXheaderItem" xfId="1913"/>
    <cellStyle name="SAPBEXheaderItem 10" xfId="1914"/>
    <cellStyle name="SAPBEXheaderItem 11" xfId="1915"/>
    <cellStyle name="SAPBEXheaderItem 2" xfId="1916"/>
    <cellStyle name="SAPBEXheaderItem 2 2" xfId="1917"/>
    <cellStyle name="SAPBEXheaderItem 2 2 2" xfId="1918"/>
    <cellStyle name="SAPBEXheaderItem 3" xfId="1919"/>
    <cellStyle name="SAPBEXheaderItem 4" xfId="1920"/>
    <cellStyle name="SAPBEXheaderItem 5" xfId="1921"/>
    <cellStyle name="SAPBEXheaderItem 6" xfId="1922"/>
    <cellStyle name="SAPBEXheaderItem 7" xfId="1923"/>
    <cellStyle name="SAPBEXheaderItem 8" xfId="1924"/>
    <cellStyle name="SAPBEXheaderItem 9" xfId="1925"/>
    <cellStyle name="SAPBEXheaderItem_gxaccion, 68" xfId="1926"/>
    <cellStyle name="SAPBEXheaderText" xfId="1927"/>
    <cellStyle name="SAPBEXheaderText 10" xfId="1928"/>
    <cellStyle name="SAPBEXheaderText 11" xfId="1929"/>
    <cellStyle name="SAPBEXheaderText 2" xfId="1930"/>
    <cellStyle name="SAPBEXheaderText 2 2" xfId="1931"/>
    <cellStyle name="SAPBEXheaderText 2 2 2" xfId="1932"/>
    <cellStyle name="SAPBEXheaderText 3" xfId="1933"/>
    <cellStyle name="SAPBEXheaderText 4" xfId="1934"/>
    <cellStyle name="SAPBEXheaderText 5" xfId="1935"/>
    <cellStyle name="SAPBEXheaderText 6" xfId="1936"/>
    <cellStyle name="SAPBEXheaderText 7" xfId="1937"/>
    <cellStyle name="SAPBEXheaderText 8" xfId="1938"/>
    <cellStyle name="SAPBEXheaderText 9" xfId="1939"/>
    <cellStyle name="SAPBEXheaderText_gxaccion, 68" xfId="1940"/>
    <cellStyle name="SAPBEXHLevel0" xfId="1941"/>
    <cellStyle name="SAPBEXHLevel0 10" xfId="1942"/>
    <cellStyle name="SAPBEXHLevel0 11" xfId="1943"/>
    <cellStyle name="SAPBEXHLevel0 12" xfId="1944"/>
    <cellStyle name="SAPBEXHLevel0 13" xfId="1945"/>
    <cellStyle name="SAPBEXHLevel0 2" xfId="1946"/>
    <cellStyle name="SAPBEXHLevel0 2 2" xfId="1947"/>
    <cellStyle name="SAPBEXHLevel0 2 2 2" xfId="1948"/>
    <cellStyle name="SAPBEXHLevel0 3" xfId="1949"/>
    <cellStyle name="SAPBEXHLevel0 4" xfId="1950"/>
    <cellStyle name="SAPBEXHLevel0 5" xfId="1951"/>
    <cellStyle name="SAPBEXHLevel0 6" xfId="1952"/>
    <cellStyle name="SAPBEXHLevel0 7" xfId="1953"/>
    <cellStyle name="SAPBEXHLevel0 8" xfId="1954"/>
    <cellStyle name="SAPBEXHLevel0 9" xfId="1955"/>
    <cellStyle name="SAPBEXHLevel0_gxaccion, 68" xfId="1956"/>
    <cellStyle name="SAPBEXHLevel0X" xfId="1957"/>
    <cellStyle name="SAPBEXHLevel0X 10" xfId="1958"/>
    <cellStyle name="SAPBEXHLevel0X 11" xfId="1959"/>
    <cellStyle name="SAPBEXHLevel0X 2" xfId="1960"/>
    <cellStyle name="SAPBEXHLevel0X 2 2" xfId="1961"/>
    <cellStyle name="SAPBEXHLevel0X 2 2 2" xfId="1962"/>
    <cellStyle name="SAPBEXHLevel0X 2 3" xfId="1963"/>
    <cellStyle name="SAPBEXHLevel0X 2 4" xfId="1964"/>
    <cellStyle name="SAPBEXHLevel0X 2 5" xfId="1965"/>
    <cellStyle name="SAPBEXHLevel0X 3" xfId="1966"/>
    <cellStyle name="SAPBEXHLevel0X 3 2" xfId="1967"/>
    <cellStyle name="SAPBEXHLevel0X 3 3" xfId="1968"/>
    <cellStyle name="SAPBEXHLevel0X 3 4" xfId="1969"/>
    <cellStyle name="SAPBEXHLevel0X 3 5" xfId="1970"/>
    <cellStyle name="SAPBEXHLevel0X 4" xfId="1971"/>
    <cellStyle name="SAPBEXHLevel0X 4 2" xfId="1972"/>
    <cellStyle name="SAPBEXHLevel0X 4 3" xfId="1973"/>
    <cellStyle name="SAPBEXHLevel0X 4 4" xfId="1974"/>
    <cellStyle name="SAPBEXHLevel0X 4 5" xfId="1975"/>
    <cellStyle name="SAPBEXHLevel0X 5" xfId="1976"/>
    <cellStyle name="SAPBEXHLevel0X 5 2" xfId="1977"/>
    <cellStyle name="SAPBEXHLevel0X 5 3" xfId="1978"/>
    <cellStyle name="SAPBEXHLevel0X 5 4" xfId="1979"/>
    <cellStyle name="SAPBEXHLevel0X 5 5" xfId="1980"/>
    <cellStyle name="SAPBEXHLevel0X 6" xfId="1981"/>
    <cellStyle name="SAPBEXHLevel0X 6 2" xfId="1982"/>
    <cellStyle name="SAPBEXHLevel0X 6 3" xfId="1983"/>
    <cellStyle name="SAPBEXHLevel0X 6 4" xfId="1984"/>
    <cellStyle name="SAPBEXHLevel0X 6 5" xfId="1985"/>
    <cellStyle name="SAPBEXHLevel0X 7" xfId="1986"/>
    <cellStyle name="SAPBEXHLevel0X 7 2" xfId="1987"/>
    <cellStyle name="SAPBEXHLevel0X 7 3" xfId="1988"/>
    <cellStyle name="SAPBEXHLevel0X 7 4" xfId="1989"/>
    <cellStyle name="SAPBEXHLevel0X 7 5" xfId="1990"/>
    <cellStyle name="SAPBEXHLevel0X 8" xfId="1991"/>
    <cellStyle name="SAPBEXHLevel0X 9" xfId="1992"/>
    <cellStyle name="SAPBEXHLevel0X_gxaccion, 68" xfId="1993"/>
    <cellStyle name="SAPBEXHLevel1" xfId="1994"/>
    <cellStyle name="SAPBEXHLevel1 10" xfId="1995"/>
    <cellStyle name="SAPBEXHLevel1 11" xfId="1996"/>
    <cellStyle name="SAPBEXHLevel1 12" xfId="1997"/>
    <cellStyle name="SAPBEXHLevel1 13" xfId="1998"/>
    <cellStyle name="SAPBEXHLevel1 2" xfId="1999"/>
    <cellStyle name="SAPBEXHLevel1 2 2" xfId="2000"/>
    <cellStyle name="SAPBEXHLevel1 2 2 2" xfId="2001"/>
    <cellStyle name="SAPBEXHLevel1 3" xfId="2002"/>
    <cellStyle name="SAPBEXHLevel1 4" xfId="2003"/>
    <cellStyle name="SAPBEXHLevel1 5" xfId="2004"/>
    <cellStyle name="SAPBEXHLevel1 6" xfId="2005"/>
    <cellStyle name="SAPBEXHLevel1 7" xfId="2006"/>
    <cellStyle name="SAPBEXHLevel1 8" xfId="2007"/>
    <cellStyle name="SAPBEXHLevel1 9" xfId="2008"/>
    <cellStyle name="SAPBEXHLevel1_gxaccion, 68" xfId="2009"/>
    <cellStyle name="SAPBEXHLevel1X" xfId="2010"/>
    <cellStyle name="SAPBEXHLevel1X 10" xfId="2011"/>
    <cellStyle name="SAPBEXHLevel1X 11" xfId="2012"/>
    <cellStyle name="SAPBEXHLevel1X 2" xfId="2013"/>
    <cellStyle name="SAPBEXHLevel1X 2 2" xfId="2014"/>
    <cellStyle name="SAPBEXHLevel1X 2 2 2" xfId="2015"/>
    <cellStyle name="SAPBEXHLevel1X 2 3" xfId="2016"/>
    <cellStyle name="SAPBEXHLevel1X 2 4" xfId="2017"/>
    <cellStyle name="SAPBEXHLevel1X 2 5" xfId="2018"/>
    <cellStyle name="SAPBEXHLevel1X 3" xfId="2019"/>
    <cellStyle name="SAPBEXHLevel1X 3 2" xfId="2020"/>
    <cellStyle name="SAPBEXHLevel1X 3 3" xfId="2021"/>
    <cellStyle name="SAPBEXHLevel1X 3 4" xfId="2022"/>
    <cellStyle name="SAPBEXHLevel1X 3 5" xfId="2023"/>
    <cellStyle name="SAPBEXHLevel1X 4" xfId="2024"/>
    <cellStyle name="SAPBEXHLevel1X 4 2" xfId="2025"/>
    <cellStyle name="SAPBEXHLevel1X 4 3" xfId="2026"/>
    <cellStyle name="SAPBEXHLevel1X 4 4" xfId="2027"/>
    <cellStyle name="SAPBEXHLevel1X 4 5" xfId="2028"/>
    <cellStyle name="SAPBEXHLevel1X 5" xfId="2029"/>
    <cellStyle name="SAPBEXHLevel1X 5 2" xfId="2030"/>
    <cellStyle name="SAPBEXHLevel1X 5 3" xfId="2031"/>
    <cellStyle name="SAPBEXHLevel1X 5 4" xfId="2032"/>
    <cellStyle name="SAPBEXHLevel1X 5 5" xfId="2033"/>
    <cellStyle name="SAPBEXHLevel1X 6" xfId="2034"/>
    <cellStyle name="SAPBEXHLevel1X 6 2" xfId="2035"/>
    <cellStyle name="SAPBEXHLevel1X 6 3" xfId="2036"/>
    <cellStyle name="SAPBEXHLevel1X 6 4" xfId="2037"/>
    <cellStyle name="SAPBEXHLevel1X 6 5" xfId="2038"/>
    <cellStyle name="SAPBEXHLevel1X 7" xfId="2039"/>
    <cellStyle name="SAPBEXHLevel1X 7 2" xfId="2040"/>
    <cellStyle name="SAPBEXHLevel1X 7 3" xfId="2041"/>
    <cellStyle name="SAPBEXHLevel1X 7 4" xfId="2042"/>
    <cellStyle name="SAPBEXHLevel1X 7 5" xfId="2043"/>
    <cellStyle name="SAPBEXHLevel1X 8" xfId="2044"/>
    <cellStyle name="SAPBEXHLevel1X 9" xfId="2045"/>
    <cellStyle name="SAPBEXHLevel1X_gxaccion, 68" xfId="2046"/>
    <cellStyle name="SAPBEXHLevel2" xfId="2047"/>
    <cellStyle name="SAPBEXHLevel2 10" xfId="2048"/>
    <cellStyle name="SAPBEXHLevel2 11" xfId="2049"/>
    <cellStyle name="SAPBEXHLevel2 12" xfId="2050"/>
    <cellStyle name="SAPBEXHLevel2 13" xfId="2051"/>
    <cellStyle name="SAPBEXHLevel2 2" xfId="2052"/>
    <cellStyle name="SAPBEXHLevel2 2 2" xfId="2053"/>
    <cellStyle name="SAPBEXHLevel2 2 2 2" xfId="2054"/>
    <cellStyle name="SAPBEXHLevel2 3" xfId="2055"/>
    <cellStyle name="SAPBEXHLevel2 4" xfId="2056"/>
    <cellStyle name="SAPBEXHLevel2 5" xfId="2057"/>
    <cellStyle name="SAPBEXHLevel2 6" xfId="2058"/>
    <cellStyle name="SAPBEXHLevel2 7" xfId="2059"/>
    <cellStyle name="SAPBEXHLevel2 8" xfId="2060"/>
    <cellStyle name="SAPBEXHLevel2 9" xfId="2061"/>
    <cellStyle name="SAPBEXHLevel2_gxaccion, 68" xfId="2062"/>
    <cellStyle name="SAPBEXHLevel2X" xfId="2063"/>
    <cellStyle name="SAPBEXHLevel2X 10" xfId="2064"/>
    <cellStyle name="SAPBEXHLevel2X 11" xfId="2065"/>
    <cellStyle name="SAPBEXHLevel2X 2" xfId="2066"/>
    <cellStyle name="SAPBEXHLevel2X 2 2" xfId="2067"/>
    <cellStyle name="SAPBEXHLevel2X 2 2 2" xfId="2068"/>
    <cellStyle name="SAPBEXHLevel2X 2 3" xfId="2069"/>
    <cellStyle name="SAPBEXHLevel2X 2 4" xfId="2070"/>
    <cellStyle name="SAPBEXHLevel2X 2 5" xfId="2071"/>
    <cellStyle name="SAPBEXHLevel2X 3" xfId="2072"/>
    <cellStyle name="SAPBEXHLevel2X 3 2" xfId="2073"/>
    <cellStyle name="SAPBEXHLevel2X 3 3" xfId="2074"/>
    <cellStyle name="SAPBEXHLevel2X 3 4" xfId="2075"/>
    <cellStyle name="SAPBEXHLevel2X 3 5" xfId="2076"/>
    <cellStyle name="SAPBEXHLevel2X 4" xfId="2077"/>
    <cellStyle name="SAPBEXHLevel2X 4 2" xfId="2078"/>
    <cellStyle name="SAPBEXHLevel2X 4 3" xfId="2079"/>
    <cellStyle name="SAPBEXHLevel2X 4 4" xfId="2080"/>
    <cellStyle name="SAPBEXHLevel2X 4 5" xfId="2081"/>
    <cellStyle name="SAPBEXHLevel2X 5" xfId="2082"/>
    <cellStyle name="SAPBEXHLevel2X 5 2" xfId="2083"/>
    <cellStyle name="SAPBEXHLevel2X 5 3" xfId="2084"/>
    <cellStyle name="SAPBEXHLevel2X 5 4" xfId="2085"/>
    <cellStyle name="SAPBEXHLevel2X 5 5" xfId="2086"/>
    <cellStyle name="SAPBEXHLevel2X 6" xfId="2087"/>
    <cellStyle name="SAPBEXHLevel2X 6 2" xfId="2088"/>
    <cellStyle name="SAPBEXHLevel2X 6 3" xfId="2089"/>
    <cellStyle name="SAPBEXHLevel2X 6 4" xfId="2090"/>
    <cellStyle name="SAPBEXHLevel2X 6 5" xfId="2091"/>
    <cellStyle name="SAPBEXHLevel2X 7" xfId="2092"/>
    <cellStyle name="SAPBEXHLevel2X 7 2" xfId="2093"/>
    <cellStyle name="SAPBEXHLevel2X 7 3" xfId="2094"/>
    <cellStyle name="SAPBEXHLevel2X 7 4" xfId="2095"/>
    <cellStyle name="SAPBEXHLevel2X 7 5" xfId="2096"/>
    <cellStyle name="SAPBEXHLevel2X 8" xfId="2097"/>
    <cellStyle name="SAPBEXHLevel2X 9" xfId="2098"/>
    <cellStyle name="SAPBEXHLevel2X_gxaccion, 68" xfId="2099"/>
    <cellStyle name="SAPBEXHLevel3" xfId="2100"/>
    <cellStyle name="SAPBEXHLevel3 10" xfId="2101"/>
    <cellStyle name="SAPBEXHLevel3 11" xfId="2102"/>
    <cellStyle name="SAPBEXHLevel3 12" xfId="2103"/>
    <cellStyle name="SAPBEXHLevel3 13" xfId="2104"/>
    <cellStyle name="SAPBEXHLevel3 2" xfId="2105"/>
    <cellStyle name="SAPBEXHLevel3 2 2" xfId="2106"/>
    <cellStyle name="SAPBEXHLevel3 2 2 2" xfId="2107"/>
    <cellStyle name="SAPBEXHLevel3 3" xfId="2108"/>
    <cellStyle name="SAPBEXHLevel3 4" xfId="2109"/>
    <cellStyle name="SAPBEXHLevel3 5" xfId="2110"/>
    <cellStyle name="SAPBEXHLevel3 6" xfId="2111"/>
    <cellStyle name="SAPBEXHLevel3 7" xfId="2112"/>
    <cellStyle name="SAPBEXHLevel3 8" xfId="2113"/>
    <cellStyle name="SAPBEXHLevel3 9" xfId="2114"/>
    <cellStyle name="SAPBEXHLevel3_gxaccion, 68" xfId="2115"/>
    <cellStyle name="SAPBEXHLevel3X" xfId="2116"/>
    <cellStyle name="SAPBEXHLevel3X 10" xfId="2117"/>
    <cellStyle name="SAPBEXHLevel3X 11" xfId="2118"/>
    <cellStyle name="SAPBEXHLevel3X 2" xfId="2119"/>
    <cellStyle name="SAPBEXHLevel3X 2 2" xfId="2120"/>
    <cellStyle name="SAPBEXHLevel3X 2 2 2" xfId="2121"/>
    <cellStyle name="SAPBEXHLevel3X 2 3" xfId="2122"/>
    <cellStyle name="SAPBEXHLevel3X 2 4" xfId="2123"/>
    <cellStyle name="SAPBEXHLevel3X 2 5" xfId="2124"/>
    <cellStyle name="SAPBEXHLevel3X 3" xfId="2125"/>
    <cellStyle name="SAPBEXHLevel3X 3 2" xfId="2126"/>
    <cellStyle name="SAPBEXHLevel3X 3 3" xfId="2127"/>
    <cellStyle name="SAPBEXHLevel3X 3 4" xfId="2128"/>
    <cellStyle name="SAPBEXHLevel3X 3 5" xfId="2129"/>
    <cellStyle name="SAPBEXHLevel3X 4" xfId="2130"/>
    <cellStyle name="SAPBEXHLevel3X 4 2" xfId="2131"/>
    <cellStyle name="SAPBEXHLevel3X 4 3" xfId="2132"/>
    <cellStyle name="SAPBEXHLevel3X 4 4" xfId="2133"/>
    <cellStyle name="SAPBEXHLevel3X 4 5" xfId="2134"/>
    <cellStyle name="SAPBEXHLevel3X 5" xfId="2135"/>
    <cellStyle name="SAPBEXHLevel3X 5 2" xfId="2136"/>
    <cellStyle name="SAPBEXHLevel3X 5 3" xfId="2137"/>
    <cellStyle name="SAPBEXHLevel3X 5 4" xfId="2138"/>
    <cellStyle name="SAPBEXHLevel3X 5 5" xfId="2139"/>
    <cellStyle name="SAPBEXHLevel3X 6" xfId="2140"/>
    <cellStyle name="SAPBEXHLevel3X 6 2" xfId="2141"/>
    <cellStyle name="SAPBEXHLevel3X 6 3" xfId="2142"/>
    <cellStyle name="SAPBEXHLevel3X 6 4" xfId="2143"/>
    <cellStyle name="SAPBEXHLevel3X 6 5" xfId="2144"/>
    <cellStyle name="SAPBEXHLevel3X 7" xfId="2145"/>
    <cellStyle name="SAPBEXHLevel3X 7 2" xfId="2146"/>
    <cellStyle name="SAPBEXHLevel3X 7 3" xfId="2147"/>
    <cellStyle name="SAPBEXHLevel3X 7 4" xfId="2148"/>
    <cellStyle name="SAPBEXHLevel3X 7 5" xfId="2149"/>
    <cellStyle name="SAPBEXHLevel3X 8" xfId="2150"/>
    <cellStyle name="SAPBEXHLevel3X 9" xfId="2151"/>
    <cellStyle name="SAPBEXHLevel3X_gxaccion, 68" xfId="2152"/>
    <cellStyle name="SAPBEXinputData" xfId="2153"/>
    <cellStyle name="SAPBEXinputData 10" xfId="2154"/>
    <cellStyle name="SAPBEXinputData 11" xfId="2155"/>
    <cellStyle name="SAPBEXinputData 2" xfId="2156"/>
    <cellStyle name="SAPBEXinputData 2 2" xfId="2157"/>
    <cellStyle name="SAPBEXinputData 2 2 2" xfId="2158"/>
    <cellStyle name="SAPBEXinputData 2 3" xfId="2159"/>
    <cellStyle name="SAPBEXinputData 2 4" xfId="2160"/>
    <cellStyle name="SAPBEXinputData 2 5" xfId="2161"/>
    <cellStyle name="SAPBEXinputData 3" xfId="2162"/>
    <cellStyle name="SAPBEXinputData 3 2" xfId="2163"/>
    <cellStyle name="SAPBEXinputData 3 3" xfId="2164"/>
    <cellStyle name="SAPBEXinputData 3 4" xfId="2165"/>
    <cellStyle name="SAPBEXinputData 3 5" xfId="2166"/>
    <cellStyle name="SAPBEXinputData 4" xfId="2167"/>
    <cellStyle name="SAPBEXinputData 4 2" xfId="2168"/>
    <cellStyle name="SAPBEXinputData 4 3" xfId="2169"/>
    <cellStyle name="SAPBEXinputData 4 4" xfId="2170"/>
    <cellStyle name="SAPBEXinputData 4 5" xfId="2171"/>
    <cellStyle name="SAPBEXinputData 5" xfId="2172"/>
    <cellStyle name="SAPBEXinputData 5 2" xfId="2173"/>
    <cellStyle name="SAPBEXinputData 5 3" xfId="2174"/>
    <cellStyle name="SAPBEXinputData 5 4" xfId="2175"/>
    <cellStyle name="SAPBEXinputData 5 5" xfId="2176"/>
    <cellStyle name="SAPBEXinputData 6" xfId="2177"/>
    <cellStyle name="SAPBEXinputData 6 2" xfId="2178"/>
    <cellStyle name="SAPBEXinputData 6 3" xfId="2179"/>
    <cellStyle name="SAPBEXinputData 6 4" xfId="2180"/>
    <cellStyle name="SAPBEXinputData 6 5" xfId="2181"/>
    <cellStyle name="SAPBEXinputData 7" xfId="2182"/>
    <cellStyle name="SAPBEXinputData 7 2" xfId="2183"/>
    <cellStyle name="SAPBEXinputData 7 3" xfId="2184"/>
    <cellStyle name="SAPBEXinputData 7 4" xfId="2185"/>
    <cellStyle name="SAPBEXinputData 7 5" xfId="2186"/>
    <cellStyle name="SAPBEXinputData 8" xfId="2187"/>
    <cellStyle name="SAPBEXinputData 9" xfId="2188"/>
    <cellStyle name="SAPBEXinputData_gxaccion, 68" xfId="2189"/>
    <cellStyle name="SAPBEXItemHeader" xfId="2190"/>
    <cellStyle name="SAPBEXresData" xfId="2191"/>
    <cellStyle name="SAPBEXresData 10" xfId="2192"/>
    <cellStyle name="SAPBEXresData 11" xfId="2193"/>
    <cellStyle name="SAPBEXresData 2" xfId="2194"/>
    <cellStyle name="SAPBEXresData 2 2" xfId="2195"/>
    <cellStyle name="SAPBEXresData 2 2 2" xfId="2196"/>
    <cellStyle name="SAPBEXresData 3" xfId="2197"/>
    <cellStyle name="SAPBEXresData 4" xfId="2198"/>
    <cellStyle name="SAPBEXresData 5" xfId="2199"/>
    <cellStyle name="SAPBEXresData 6" xfId="2200"/>
    <cellStyle name="SAPBEXresData 7" xfId="2201"/>
    <cellStyle name="SAPBEXresData 8" xfId="2202"/>
    <cellStyle name="SAPBEXresData 9" xfId="2203"/>
    <cellStyle name="SAPBEXresData_valor justo.junio2010" xfId="2204"/>
    <cellStyle name="SAPBEXresDataEmph" xfId="2205"/>
    <cellStyle name="SAPBEXresDataEmph 10" xfId="2206"/>
    <cellStyle name="SAPBEXresDataEmph 11" xfId="2207"/>
    <cellStyle name="SAPBEXresDataEmph 2" xfId="2208"/>
    <cellStyle name="SAPBEXresDataEmph 2 2" xfId="2209"/>
    <cellStyle name="SAPBEXresDataEmph 2 2 2" xfId="2210"/>
    <cellStyle name="SAPBEXresDataEmph 3" xfId="2211"/>
    <cellStyle name="SAPBEXresDataEmph 4" xfId="2212"/>
    <cellStyle name="SAPBEXresDataEmph 5" xfId="2213"/>
    <cellStyle name="SAPBEXresDataEmph 6" xfId="2214"/>
    <cellStyle name="SAPBEXresDataEmph 7" xfId="2215"/>
    <cellStyle name="SAPBEXresDataEmph 8" xfId="2216"/>
    <cellStyle name="SAPBEXresDataEmph 9" xfId="2217"/>
    <cellStyle name="SAPBEXresDataEmph_valor justo.junio2010" xfId="2218"/>
    <cellStyle name="SAPBEXresItem" xfId="2219"/>
    <cellStyle name="SAPBEXresItem 10" xfId="2220"/>
    <cellStyle name="SAPBEXresItem 11" xfId="2221"/>
    <cellStyle name="SAPBEXresItem 2" xfId="2222"/>
    <cellStyle name="SAPBEXresItem 2 2" xfId="2223"/>
    <cellStyle name="SAPBEXresItem 2 2 2" xfId="2224"/>
    <cellStyle name="SAPBEXresItem 3" xfId="2225"/>
    <cellStyle name="SAPBEXresItem 4" xfId="2226"/>
    <cellStyle name="SAPBEXresItem 5" xfId="2227"/>
    <cellStyle name="SAPBEXresItem 6" xfId="2228"/>
    <cellStyle name="SAPBEXresItem 7" xfId="2229"/>
    <cellStyle name="SAPBEXresItem 8" xfId="2230"/>
    <cellStyle name="SAPBEXresItem 9" xfId="2231"/>
    <cellStyle name="SAPBEXresItem_valor justo.junio2010" xfId="2232"/>
    <cellStyle name="SAPBEXresItemX" xfId="2233"/>
    <cellStyle name="SAPBEXresItemX 10" xfId="2234"/>
    <cellStyle name="SAPBEXresItemX 11" xfId="2235"/>
    <cellStyle name="SAPBEXresItemX 2" xfId="2236"/>
    <cellStyle name="SAPBEXresItemX 2 2" xfId="2237"/>
    <cellStyle name="SAPBEXresItemX 2 2 2" xfId="2238"/>
    <cellStyle name="SAPBEXresItemX 3" xfId="2239"/>
    <cellStyle name="SAPBEXresItemX 4" xfId="2240"/>
    <cellStyle name="SAPBEXresItemX 5" xfId="2241"/>
    <cellStyle name="SAPBEXresItemX 6" xfId="2242"/>
    <cellStyle name="SAPBEXresItemX 7" xfId="2243"/>
    <cellStyle name="SAPBEXresItemX 8" xfId="2244"/>
    <cellStyle name="SAPBEXresItemX 9" xfId="2245"/>
    <cellStyle name="SAPBEXresItemX_valor justo.junio2010" xfId="2246"/>
    <cellStyle name="SAPBEXstdData" xfId="2247"/>
    <cellStyle name="SAPBEXstdData 10" xfId="2248"/>
    <cellStyle name="SAPBEXstdData 11" xfId="2249"/>
    <cellStyle name="SAPBEXstdData 12" xfId="2250"/>
    <cellStyle name="SAPBEXstdData 13" xfId="2251"/>
    <cellStyle name="SAPBEXstdData 14" xfId="2252"/>
    <cellStyle name="SAPBEXstdData 15" xfId="2253"/>
    <cellStyle name="SAPBEXstdData 16" xfId="2254"/>
    <cellStyle name="SAPBEXstdData 2" xfId="2255"/>
    <cellStyle name="SAPBEXstdData 2 2" xfId="2256"/>
    <cellStyle name="SAPBEXstdData 2 2 2" xfId="2257"/>
    <cellStyle name="SAPBEXstdData 3" xfId="2258"/>
    <cellStyle name="SAPBEXstdData 4" xfId="2259"/>
    <cellStyle name="SAPBEXstdData 5" xfId="2260"/>
    <cellStyle name="SAPBEXstdData 6" xfId="2261"/>
    <cellStyle name="SAPBEXstdData 7" xfId="2262"/>
    <cellStyle name="SAPBEXstdData 8" xfId="2263"/>
    <cellStyle name="SAPBEXstdData 9" xfId="2264"/>
    <cellStyle name="SAPBEXstdData_gxaccion, 68" xfId="2265"/>
    <cellStyle name="SAPBEXstdDataEmph" xfId="2266"/>
    <cellStyle name="SAPBEXstdDataEmph 10" xfId="2267"/>
    <cellStyle name="SAPBEXstdDataEmph 11" xfId="2268"/>
    <cellStyle name="SAPBEXstdDataEmph 2" xfId="2269"/>
    <cellStyle name="SAPBEXstdDataEmph 2 2" xfId="2270"/>
    <cellStyle name="SAPBEXstdDataEmph 2 2 2" xfId="2271"/>
    <cellStyle name="SAPBEXstdDataEmph 3" xfId="2272"/>
    <cellStyle name="SAPBEXstdDataEmph 4" xfId="2273"/>
    <cellStyle name="SAPBEXstdDataEmph 5" xfId="2274"/>
    <cellStyle name="SAPBEXstdDataEmph 6" xfId="2275"/>
    <cellStyle name="SAPBEXstdDataEmph 7" xfId="2276"/>
    <cellStyle name="SAPBEXstdDataEmph 8" xfId="2277"/>
    <cellStyle name="SAPBEXstdDataEmph 9" xfId="2278"/>
    <cellStyle name="SAPBEXstdDataEmph_valor justo.junio2010" xfId="2279"/>
    <cellStyle name="SAPBEXstdItem" xfId="2280"/>
    <cellStyle name="SAPBEXstdItem 10" xfId="2281"/>
    <cellStyle name="SAPBEXstdItem 10 2" xfId="2282"/>
    <cellStyle name="SAPBEXstdItem 10 3" xfId="2860"/>
    <cellStyle name="SAPBEXstdItem 11" xfId="2283"/>
    <cellStyle name="SAPBEXstdItem 11 2" xfId="2284"/>
    <cellStyle name="SAPBEXstdItem 11 3" xfId="2861"/>
    <cellStyle name="SAPBEXstdItem 12" xfId="2285"/>
    <cellStyle name="SAPBEXstdItem 13" xfId="2286"/>
    <cellStyle name="SAPBEXstdItem 2" xfId="2287"/>
    <cellStyle name="SAPBEXstdItem 2 2" xfId="2288"/>
    <cellStyle name="SAPBEXstdItem 2 2 2" xfId="2289"/>
    <cellStyle name="SAPBEXstdItem 3" xfId="2290"/>
    <cellStyle name="SAPBEXstdItem 4" xfId="2291"/>
    <cellStyle name="SAPBEXstdItem 5" xfId="2292"/>
    <cellStyle name="SAPBEXstdItem 6" xfId="2293"/>
    <cellStyle name="SAPBEXstdItem 7" xfId="2294"/>
    <cellStyle name="SAPBEXstdItem 7 2" xfId="2295"/>
    <cellStyle name="SAPBEXstdItem 7 3" xfId="2862"/>
    <cellStyle name="SAPBEXstdItem 8" xfId="2296"/>
    <cellStyle name="SAPBEXstdItem 8 2" xfId="2297"/>
    <cellStyle name="SAPBEXstdItem 8 3" xfId="2863"/>
    <cellStyle name="SAPBEXstdItem 9" xfId="2298"/>
    <cellStyle name="SAPBEXstdItem 9 2" xfId="2299"/>
    <cellStyle name="SAPBEXstdItem 9 3" xfId="2864"/>
    <cellStyle name="SAPBEXstdItem_gxaccion, 68" xfId="2300"/>
    <cellStyle name="SAPBEXstdItemX" xfId="2301"/>
    <cellStyle name="SAPBEXstdItemX 10" xfId="2302"/>
    <cellStyle name="SAPBEXstdItemX 11" xfId="2303"/>
    <cellStyle name="SAPBEXstdItemX 2" xfId="2304"/>
    <cellStyle name="SAPBEXstdItemX 2 2" xfId="2305"/>
    <cellStyle name="SAPBEXstdItemX 2 2 2" xfId="2306"/>
    <cellStyle name="SAPBEXstdItemX 3" xfId="2307"/>
    <cellStyle name="SAPBEXstdItemX 4" xfId="2308"/>
    <cellStyle name="SAPBEXstdItemX 5" xfId="2309"/>
    <cellStyle name="SAPBEXstdItemX 6" xfId="2310"/>
    <cellStyle name="SAPBEXstdItemX 7" xfId="2311"/>
    <cellStyle name="SAPBEXstdItemX 8" xfId="2312"/>
    <cellStyle name="SAPBEXstdItemX 9" xfId="2313"/>
    <cellStyle name="SAPBEXstdItemX_valor justo.junio2010" xfId="2314"/>
    <cellStyle name="SAPBEXtitle" xfId="2315"/>
    <cellStyle name="SAPBEXtitle 10" xfId="2316"/>
    <cellStyle name="SAPBEXtitle 11" xfId="2317"/>
    <cellStyle name="SAPBEXtitle 2" xfId="2318"/>
    <cellStyle name="SAPBEXtitle 2 2" xfId="2319"/>
    <cellStyle name="SAPBEXtitle 2 2 2" xfId="2320"/>
    <cellStyle name="SAPBEXtitle 3" xfId="2321"/>
    <cellStyle name="SAPBEXtitle 4" xfId="2322"/>
    <cellStyle name="SAPBEXtitle 5" xfId="2323"/>
    <cellStyle name="SAPBEXtitle 6" xfId="2324"/>
    <cellStyle name="SAPBEXtitle 7" xfId="2325"/>
    <cellStyle name="SAPBEXtitle 8" xfId="2326"/>
    <cellStyle name="SAPBEXtitle 9" xfId="2327"/>
    <cellStyle name="SAPBEXunassignedItem" xfId="2328"/>
    <cellStyle name="SAPBEXunassignedItem 2" xfId="2329"/>
    <cellStyle name="SAPBEXunassignedItem 3" xfId="2330"/>
    <cellStyle name="SAPBEXunassignedItem 4" xfId="2331"/>
    <cellStyle name="SAPBEXunassignedItem 5" xfId="2332"/>
    <cellStyle name="SAPBEXunassignedItem 6" xfId="2333"/>
    <cellStyle name="SAPBEXunassignedItem 7" xfId="2334"/>
    <cellStyle name="SAPBEXundefined" xfId="2335"/>
    <cellStyle name="SAPBEXundefined 10" xfId="2336"/>
    <cellStyle name="SAPBEXundefined 11" xfId="2337"/>
    <cellStyle name="SAPBEXundefined 2" xfId="2338"/>
    <cellStyle name="SAPBEXundefined 2 2" xfId="2339"/>
    <cellStyle name="SAPBEXundefined 2 2 2" xfId="2340"/>
    <cellStyle name="SAPBEXundefined 3" xfId="2341"/>
    <cellStyle name="SAPBEXundefined 4" xfId="2342"/>
    <cellStyle name="SAPBEXundefined 5" xfId="2343"/>
    <cellStyle name="SAPBEXundefined 6" xfId="2344"/>
    <cellStyle name="SAPBEXundefined 7" xfId="2345"/>
    <cellStyle name="SAPBEXundefined 8" xfId="2346"/>
    <cellStyle name="SAPBEXundefined 9" xfId="2347"/>
    <cellStyle name="SAPBEXundefined_valor justo.junio2010" xfId="2348"/>
    <cellStyle name="Sheet Title" xfId="2349"/>
    <cellStyle name="Standard_FORMA-1" xfId="2350"/>
    <cellStyle name="Suma" xfId="2351"/>
    <cellStyle name="Tekst obja?nienia" xfId="2352"/>
    <cellStyle name="Tekst objaśnienia" xfId="2353"/>
    <cellStyle name="Tekst ostrze?enia" xfId="2354"/>
    <cellStyle name="Tekst ostrzeżenia" xfId="2355"/>
    <cellStyle name="Texto de advertencia" xfId="2629" builtinId="11" customBuiltin="1"/>
    <cellStyle name="Texto de advertencia 10" xfId="2356"/>
    <cellStyle name="Texto de advertencia 10 2" xfId="2357"/>
    <cellStyle name="Texto de advertencia 10 3" xfId="2358"/>
    <cellStyle name="Texto de advertencia 10 4" xfId="2359"/>
    <cellStyle name="Texto de advertencia 10 5" xfId="2360"/>
    <cellStyle name="Texto de advertencia 10 6" xfId="2361"/>
    <cellStyle name="Texto de advertencia 10 7" xfId="2865"/>
    <cellStyle name="Texto de advertencia 10 8" xfId="2701"/>
    <cellStyle name="Texto de advertencia 11" xfId="2362"/>
    <cellStyle name="Texto de advertencia 12" xfId="2363"/>
    <cellStyle name="Texto de advertencia 13" xfId="2364"/>
    <cellStyle name="Texto de advertencia 14" xfId="2365"/>
    <cellStyle name="Texto de advertencia 2" xfId="2366"/>
    <cellStyle name="Texto de advertencia 2 2" xfId="2367"/>
    <cellStyle name="Texto de advertencia 2 3" xfId="2368"/>
    <cellStyle name="Texto de advertencia 2 4" xfId="2369"/>
    <cellStyle name="Texto de advertencia 2 5" xfId="2370"/>
    <cellStyle name="Texto de advertencia 2 6" xfId="2371"/>
    <cellStyle name="Texto de advertencia 2 7" xfId="2866"/>
    <cellStyle name="Texto de advertencia 3" xfId="2372"/>
    <cellStyle name="Texto de advertencia 3 2" xfId="2373"/>
    <cellStyle name="Texto de advertencia 3 3" xfId="2374"/>
    <cellStyle name="Texto de advertencia 3 4" xfId="2375"/>
    <cellStyle name="Texto de advertencia 3 5" xfId="2376"/>
    <cellStyle name="Texto de advertencia 3 6" xfId="2867"/>
    <cellStyle name="Texto de advertencia 4" xfId="2377"/>
    <cellStyle name="Texto de advertencia 4 2" xfId="2378"/>
    <cellStyle name="Texto de advertencia 4 3" xfId="2379"/>
    <cellStyle name="Texto de advertencia 4 4" xfId="2380"/>
    <cellStyle name="Texto de advertencia 4 5" xfId="2381"/>
    <cellStyle name="Texto de advertencia 4 6" xfId="2868"/>
    <cellStyle name="Texto de advertencia 5" xfId="2382"/>
    <cellStyle name="Texto de advertencia 5 2" xfId="2383"/>
    <cellStyle name="Texto de advertencia 5 3" xfId="2384"/>
    <cellStyle name="Texto de advertencia 5 4" xfId="2385"/>
    <cellStyle name="Texto de advertencia 5 5" xfId="2386"/>
    <cellStyle name="Texto de advertencia 5 6" xfId="2869"/>
    <cellStyle name="Texto de advertencia 6" xfId="2387"/>
    <cellStyle name="Texto de advertencia 6 2" xfId="2388"/>
    <cellStyle name="Texto de advertencia 6 3" xfId="2389"/>
    <cellStyle name="Texto de advertencia 6 4" xfId="2390"/>
    <cellStyle name="Texto de advertencia 6 5" xfId="2391"/>
    <cellStyle name="Texto de advertencia 7" xfId="2392"/>
    <cellStyle name="Texto de advertencia 7 2" xfId="2393"/>
    <cellStyle name="Texto de advertencia 7 3" xfId="2394"/>
    <cellStyle name="Texto de advertencia 7 4" xfId="2395"/>
    <cellStyle name="Texto de advertencia 7 5" xfId="2396"/>
    <cellStyle name="Texto de advertencia 8" xfId="2397"/>
    <cellStyle name="Texto de advertencia 8 2" xfId="2398"/>
    <cellStyle name="Texto de advertencia 8 3" xfId="2399"/>
    <cellStyle name="Texto de advertencia 8 4" xfId="2400"/>
    <cellStyle name="Texto de advertencia 8 5" xfId="2401"/>
    <cellStyle name="Texto de advertencia 9" xfId="2402"/>
    <cellStyle name="Texto de advertencia 9 2" xfId="2403"/>
    <cellStyle name="Texto de advertencia 9 3" xfId="2404"/>
    <cellStyle name="Texto de advertencia 9 4" xfId="2405"/>
    <cellStyle name="Texto de advertencia 9 5" xfId="2406"/>
    <cellStyle name="Texto explicativo 2" xfId="2408"/>
    <cellStyle name="Texto explicativo 2 2" xfId="2409"/>
    <cellStyle name="Texto explicativo 2 3" xfId="2410"/>
    <cellStyle name="Texto explicativo 2 4" xfId="2702"/>
    <cellStyle name="Texto explicativo 3" xfId="2411"/>
    <cellStyle name="Texto explicativo 3 2" xfId="2412"/>
    <cellStyle name="Texto explicativo 4" xfId="2413"/>
    <cellStyle name="Texto explicativo 5" xfId="2414"/>
    <cellStyle name="Texto explicativo 6" xfId="2415"/>
    <cellStyle name="Title" xfId="2416"/>
    <cellStyle name="Título 1 10" xfId="2417"/>
    <cellStyle name="Título 1 10 2" xfId="2418"/>
    <cellStyle name="Título 1 10 3" xfId="2419"/>
    <cellStyle name="Título 1 10 4" xfId="2420"/>
    <cellStyle name="Título 1 10 5" xfId="2421"/>
    <cellStyle name="Título 1 10 6" xfId="2870"/>
    <cellStyle name="Título 1 10 7" xfId="2704"/>
    <cellStyle name="Título 1 11" xfId="2422"/>
    <cellStyle name="Título 1 12" xfId="2423"/>
    <cellStyle name="Título 1 13" xfId="2424"/>
    <cellStyle name="Título 1 14" xfId="2425"/>
    <cellStyle name="Título 1 2" xfId="2426"/>
    <cellStyle name="Título 1 2 2" xfId="2427"/>
    <cellStyle name="Título 1 2 3" xfId="2428"/>
    <cellStyle name="Título 1 2 4" xfId="2429"/>
    <cellStyle name="Título 1 2 5" xfId="2430"/>
    <cellStyle name="Título 1 2 6" xfId="2431"/>
    <cellStyle name="Título 1 3" xfId="2432"/>
    <cellStyle name="Título 1 3 2" xfId="2433"/>
    <cellStyle name="Título 1 3 3" xfId="2434"/>
    <cellStyle name="Título 1 3 4" xfId="2435"/>
    <cellStyle name="Título 1 3 5" xfId="2436"/>
    <cellStyle name="Título 1 4" xfId="2437"/>
    <cellStyle name="Título 1 4 2" xfId="2438"/>
    <cellStyle name="Título 1 4 3" xfId="2439"/>
    <cellStyle name="Título 1 4 4" xfId="2440"/>
    <cellStyle name="Título 1 4 5" xfId="2441"/>
    <cellStyle name="Título 1 5" xfId="2442"/>
    <cellStyle name="Título 1 5 2" xfId="2443"/>
    <cellStyle name="Título 1 5 3" xfId="2444"/>
    <cellStyle name="Título 1 5 4" xfId="2445"/>
    <cellStyle name="Título 1 5 5" xfId="2446"/>
    <cellStyle name="Título 1 6" xfId="2447"/>
    <cellStyle name="Título 1 6 2" xfId="2448"/>
    <cellStyle name="Título 1 6 3" xfId="2449"/>
    <cellStyle name="Título 1 6 4" xfId="2450"/>
    <cellStyle name="Título 1 6 5" xfId="2451"/>
    <cellStyle name="Título 1 7" xfId="2452"/>
    <cellStyle name="Título 1 7 2" xfId="2453"/>
    <cellStyle name="Título 1 7 3" xfId="2454"/>
    <cellStyle name="Título 1 7 4" xfId="2455"/>
    <cellStyle name="Título 1 7 5" xfId="2456"/>
    <cellStyle name="Título 1 8" xfId="2457"/>
    <cellStyle name="Título 1 8 2" xfId="2458"/>
    <cellStyle name="Título 1 8 3" xfId="2459"/>
    <cellStyle name="Título 1 8 4" xfId="2460"/>
    <cellStyle name="Título 1 8 5" xfId="2461"/>
    <cellStyle name="Título 1 9" xfId="2462"/>
    <cellStyle name="Título 1 9 2" xfId="2463"/>
    <cellStyle name="Título 1 9 3" xfId="2464"/>
    <cellStyle name="Título 1 9 4" xfId="2465"/>
    <cellStyle name="Título 1 9 5" xfId="2466"/>
    <cellStyle name="Título 2 10" xfId="2468"/>
    <cellStyle name="Título 2 10 2" xfId="2469"/>
    <cellStyle name="Título 2 10 3" xfId="2470"/>
    <cellStyle name="Título 2 10 4" xfId="2471"/>
    <cellStyle name="Título 2 10 5" xfId="2472"/>
    <cellStyle name="Título 2 10 6" xfId="2473"/>
    <cellStyle name="Título 2 10 7" xfId="2872"/>
    <cellStyle name="Título 2 10 8" xfId="2705"/>
    <cellStyle name="Título 2 11" xfId="2474"/>
    <cellStyle name="Título 2 12" xfId="2475"/>
    <cellStyle name="Título 2 13" xfId="2476"/>
    <cellStyle name="Título 2 14" xfId="2477"/>
    <cellStyle name="Título 2 2" xfId="2478"/>
    <cellStyle name="Título 2 2 2" xfId="2479"/>
    <cellStyle name="Título 2 2 3" xfId="2480"/>
    <cellStyle name="Título 2 2 4" xfId="2481"/>
    <cellStyle name="Título 2 2 5" xfId="2482"/>
    <cellStyle name="Título 2 2 6" xfId="2483"/>
    <cellStyle name="Título 2 2 7" xfId="2873"/>
    <cellStyle name="Título 2 3" xfId="2484"/>
    <cellStyle name="Título 2 3 2" xfId="2485"/>
    <cellStyle name="Título 2 3 3" xfId="2486"/>
    <cellStyle name="Título 2 3 4" xfId="2487"/>
    <cellStyle name="Título 2 3 5" xfId="2488"/>
    <cellStyle name="Título 2 3 6" xfId="2874"/>
    <cellStyle name="Título 2 4" xfId="2489"/>
    <cellStyle name="Título 2 4 2" xfId="2490"/>
    <cellStyle name="Título 2 4 3" xfId="2491"/>
    <cellStyle name="Título 2 4 4" xfId="2492"/>
    <cellStyle name="Título 2 4 5" xfId="2493"/>
    <cellStyle name="Título 2 4 6" xfId="2875"/>
    <cellStyle name="Título 2 5" xfId="2494"/>
    <cellStyle name="Título 2 5 2" xfId="2495"/>
    <cellStyle name="Título 2 5 3" xfId="2496"/>
    <cellStyle name="Título 2 5 4" xfId="2497"/>
    <cellStyle name="Título 2 5 5" xfId="2498"/>
    <cellStyle name="Título 2 5 6" xfId="2876"/>
    <cellStyle name="Título 2 6" xfId="2499"/>
    <cellStyle name="Título 2 6 2" xfId="2500"/>
    <cellStyle name="Título 2 6 3" xfId="2501"/>
    <cellStyle name="Título 2 6 4" xfId="2502"/>
    <cellStyle name="Título 2 6 5" xfId="2503"/>
    <cellStyle name="Título 2 7" xfId="2504"/>
    <cellStyle name="Título 2 7 2" xfId="2505"/>
    <cellStyle name="Título 2 7 3" xfId="2506"/>
    <cellStyle name="Título 2 7 4" xfId="2507"/>
    <cellStyle name="Título 2 7 5" xfId="2508"/>
    <cellStyle name="Título 2 8" xfId="2509"/>
    <cellStyle name="Título 2 8 2" xfId="2510"/>
    <cellStyle name="Título 2 8 3" xfId="2511"/>
    <cellStyle name="Título 2 8 4" xfId="2512"/>
    <cellStyle name="Título 2 8 5" xfId="2513"/>
    <cellStyle name="Título 2 9" xfId="2514"/>
    <cellStyle name="Título 2 9 2" xfId="2515"/>
    <cellStyle name="Título 2 9 3" xfId="2516"/>
    <cellStyle name="Título 2 9 4" xfId="2517"/>
    <cellStyle name="Título 2 9 5" xfId="2518"/>
    <cellStyle name="Título 3 10" xfId="2520"/>
    <cellStyle name="Título 3 10 2" xfId="2521"/>
    <cellStyle name="Título 3 10 3" xfId="2522"/>
    <cellStyle name="Título 3 10 4" xfId="2523"/>
    <cellStyle name="Título 3 10 5" xfId="2524"/>
    <cellStyle name="Título 3 10 6" xfId="2525"/>
    <cellStyle name="Título 3 10 7" xfId="2877"/>
    <cellStyle name="Título 3 10 8" xfId="2706"/>
    <cellStyle name="Título 3 11" xfId="2526"/>
    <cellStyle name="Título 3 12" xfId="2527"/>
    <cellStyle name="Título 3 13" xfId="2528"/>
    <cellStyle name="Título 3 14" xfId="2529"/>
    <cellStyle name="Título 3 2" xfId="2530"/>
    <cellStyle name="Título 3 2 2" xfId="2531"/>
    <cellStyle name="Título 3 2 3" xfId="2532"/>
    <cellStyle name="Título 3 2 4" xfId="2533"/>
    <cellStyle name="Título 3 2 5" xfId="2534"/>
    <cellStyle name="Título 3 2 6" xfId="2535"/>
    <cellStyle name="Título 3 2 7" xfId="2878"/>
    <cellStyle name="Título 3 3" xfId="2536"/>
    <cellStyle name="Título 3 3 2" xfId="2537"/>
    <cellStyle name="Título 3 3 3" xfId="2538"/>
    <cellStyle name="Título 3 3 4" xfId="2539"/>
    <cellStyle name="Título 3 3 5" xfId="2540"/>
    <cellStyle name="Título 3 3 6" xfId="2879"/>
    <cellStyle name="Título 3 4" xfId="2541"/>
    <cellStyle name="Título 3 4 2" xfId="2542"/>
    <cellStyle name="Título 3 4 3" xfId="2543"/>
    <cellStyle name="Título 3 4 4" xfId="2544"/>
    <cellStyle name="Título 3 4 5" xfId="2545"/>
    <cellStyle name="Título 3 4 6" xfId="2880"/>
    <cellStyle name="Título 3 5" xfId="2546"/>
    <cellStyle name="Título 3 5 2" xfId="2547"/>
    <cellStyle name="Título 3 5 3" xfId="2548"/>
    <cellStyle name="Título 3 5 4" xfId="2549"/>
    <cellStyle name="Título 3 5 5" xfId="2550"/>
    <cellStyle name="Título 3 5 6" xfId="2881"/>
    <cellStyle name="Título 3 6" xfId="2551"/>
    <cellStyle name="Título 3 6 2" xfId="2552"/>
    <cellStyle name="Título 3 6 3" xfId="2553"/>
    <cellStyle name="Título 3 6 4" xfId="2554"/>
    <cellStyle name="Título 3 6 5" xfId="2555"/>
    <cellStyle name="Título 3 7" xfId="2556"/>
    <cellStyle name="Título 3 7 2" xfId="2557"/>
    <cellStyle name="Título 3 7 3" xfId="2558"/>
    <cellStyle name="Título 3 7 4" xfId="2559"/>
    <cellStyle name="Título 3 7 5" xfId="2560"/>
    <cellStyle name="Título 3 8" xfId="2561"/>
    <cellStyle name="Título 3 8 2" xfId="2562"/>
    <cellStyle name="Título 3 8 3" xfId="2563"/>
    <cellStyle name="Título 3 8 4" xfId="2564"/>
    <cellStyle name="Título 3 8 5" xfId="2565"/>
    <cellStyle name="Título 3 9" xfId="2566"/>
    <cellStyle name="Título 3 9 2" xfId="2567"/>
    <cellStyle name="Título 3 9 3" xfId="2568"/>
    <cellStyle name="Título 3 9 4" xfId="2569"/>
    <cellStyle name="Título 3 9 5" xfId="2570"/>
    <cellStyle name="Título 4" xfId="2571"/>
    <cellStyle name="Título 4 2" xfId="2882"/>
    <cellStyle name="Título 4 3" xfId="2703"/>
    <cellStyle name="Título 5" xfId="2572"/>
    <cellStyle name="Total" xfId="2573" builtinId="25" customBuiltin="1"/>
    <cellStyle name="Total 10" xfId="2574"/>
    <cellStyle name="Total 10 2" xfId="2575"/>
    <cellStyle name="Total 10 3" xfId="2576"/>
    <cellStyle name="Total 10 4" xfId="2577"/>
    <cellStyle name="Total 10 5" xfId="2578"/>
    <cellStyle name="Total 10 6" xfId="2883"/>
    <cellStyle name="Total 10 7" xfId="2707"/>
    <cellStyle name="Total 11" xfId="2579"/>
    <cellStyle name="Total 12" xfId="2580"/>
    <cellStyle name="Total 13" xfId="2581"/>
    <cellStyle name="Total 14" xfId="2582"/>
    <cellStyle name="Total 2" xfId="2583"/>
    <cellStyle name="Total 2 2" xfId="2584"/>
    <cellStyle name="Total 2 3" xfId="2585"/>
    <cellStyle name="Total 2 4" xfId="2586"/>
    <cellStyle name="Total 2 5" xfId="2587"/>
    <cellStyle name="Total 2 6" xfId="2588"/>
    <cellStyle name="Total 3" xfId="2589"/>
    <cellStyle name="Total 3 2" xfId="2590"/>
    <cellStyle name="Total 3 3" xfId="2591"/>
    <cellStyle name="Total 3 4" xfId="2592"/>
    <cellStyle name="Total 3 5" xfId="2593"/>
    <cellStyle name="Total 4" xfId="2594"/>
    <cellStyle name="Total 4 2" xfId="2595"/>
    <cellStyle name="Total 4 3" xfId="2596"/>
    <cellStyle name="Total 4 4" xfId="2597"/>
    <cellStyle name="Total 4 5" xfId="2598"/>
    <cellStyle name="Total 5" xfId="2599"/>
    <cellStyle name="Total 5 2" xfId="2600"/>
    <cellStyle name="Total 5 3" xfId="2601"/>
    <cellStyle name="Total 5 4" xfId="2602"/>
    <cellStyle name="Total 5 5" xfId="2603"/>
    <cellStyle name="Total 6" xfId="2604"/>
    <cellStyle name="Total 6 2" xfId="2605"/>
    <cellStyle name="Total 6 3" xfId="2606"/>
    <cellStyle name="Total 6 4" xfId="2607"/>
    <cellStyle name="Total 6 5" xfId="2608"/>
    <cellStyle name="Total 7" xfId="2609"/>
    <cellStyle name="Total 7 2" xfId="2610"/>
    <cellStyle name="Total 7 3" xfId="2611"/>
    <cellStyle name="Total 7 4" xfId="2612"/>
    <cellStyle name="Total 7 5" xfId="2613"/>
    <cellStyle name="Total 8" xfId="2614"/>
    <cellStyle name="Total 8 2" xfId="2615"/>
    <cellStyle name="Total 8 3" xfId="2616"/>
    <cellStyle name="Total 8 4" xfId="2617"/>
    <cellStyle name="Total 8 5" xfId="2618"/>
    <cellStyle name="Total 9" xfId="2619"/>
    <cellStyle name="Total 9 2" xfId="2620"/>
    <cellStyle name="Total 9 3" xfId="2621"/>
    <cellStyle name="Total 9 4" xfId="2622"/>
    <cellStyle name="Total 9 5" xfId="2623"/>
    <cellStyle name="Tytu?" xfId="2624"/>
    <cellStyle name="Tytuł" xfId="2625"/>
    <cellStyle name="Uwaga" xfId="2626"/>
    <cellStyle name="Währung [0]_FBA-6" xfId="2627"/>
    <cellStyle name="Währung_FBA-6" xfId="2628"/>
    <cellStyle name="Warning Text 2" xfId="2630"/>
    <cellStyle name="Warning Text 3" xfId="2631"/>
    <cellStyle name="Warning Text 4" xfId="2632"/>
    <cellStyle name="Warning Text 5" xfId="2633"/>
    <cellStyle name="Warning Text 6" xfId="2884"/>
    <cellStyle name="Z?e" xfId="2634"/>
    <cellStyle name="Złe" xfId="263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09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9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3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8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2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4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6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60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161925</xdr:rowOff>
    </xdr:to>
    <xdr:pic>
      <xdr:nvPicPr>
        <xdr:cNvPr id="4173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7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161925</xdr:rowOff>
    </xdr:to>
    <xdr:pic>
      <xdr:nvPicPr>
        <xdr:cNvPr id="4175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161925</xdr:rowOff>
    </xdr:to>
    <xdr:pic>
      <xdr:nvPicPr>
        <xdr:cNvPr id="417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7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161925</xdr:rowOff>
    </xdr:to>
    <xdr:pic>
      <xdr:nvPicPr>
        <xdr:cNvPr id="4179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8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9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161925</xdr:rowOff>
    </xdr:to>
    <xdr:pic>
      <xdr:nvPicPr>
        <xdr:cNvPr id="41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419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1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4194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19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419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19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419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19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0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47625</xdr:rowOff>
    </xdr:to>
    <xdr:pic>
      <xdr:nvPicPr>
        <xdr:cNvPr id="421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3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7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9217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orvalan\AppData\Local\Microsoft\Windows\Temporary%20Internet%20Files\Content.Outlook\0X9Y6ADE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05\balance%2005\diciembre%202005\ANALISIS-%20diciembre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\EAD\Balance%20EAD\A&#241;o%202006\Balance%2012_2006%20(prelimina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orvalan\AppData\Local\Microsoft\Windows\Temporary%20Internet%20Files\Content.Outlook\0X9Y6ADE\192.168.8.41\financiero\2009\Informes\Version%20PR\EF%20mens.PR%2009%20IF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12\RECURSOS%20HUMANOS\IPAS_JUNIO-2012_tabla_mort_2009-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Hoja1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3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-Rea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31"/>
  <sheetViews>
    <sheetView showGridLines="0" tabSelected="1" workbookViewId="0">
      <selection activeCell="G5" sqref="G5"/>
    </sheetView>
  </sheetViews>
  <sheetFormatPr baseColWidth="10" defaultColWidth="10.85546875" defaultRowHeight="10.5"/>
  <cols>
    <col min="1" max="1" width="10.42578125" style="50" customWidth="1"/>
    <col min="2" max="2" width="66.140625" style="51" customWidth="1"/>
    <col min="3" max="3" width="7.7109375" style="51" customWidth="1"/>
    <col min="4" max="5" width="12.28515625" style="51" bestFit="1" customWidth="1"/>
    <col min="6" max="16384" width="10.85546875" style="50"/>
  </cols>
  <sheetData>
    <row r="1" spans="1:5" s="51" customFormat="1" ht="11.25" thickBot="1">
      <c r="A1" s="50"/>
    </row>
    <row r="2" spans="1:5" s="51" customFormat="1" ht="18" customHeight="1">
      <c r="A2" s="52"/>
      <c r="B2" s="1090" t="s">
        <v>280</v>
      </c>
      <c r="C2" s="1092" t="s">
        <v>281</v>
      </c>
      <c r="D2" s="333">
        <v>42735</v>
      </c>
      <c r="E2" s="334">
        <v>42369</v>
      </c>
    </row>
    <row r="3" spans="1:5" s="51" customFormat="1" ht="18" customHeight="1">
      <c r="A3" s="50"/>
      <c r="B3" s="1091"/>
      <c r="C3" s="1093"/>
      <c r="D3" s="335" t="s">
        <v>1012</v>
      </c>
      <c r="E3" s="336" t="s">
        <v>1012</v>
      </c>
    </row>
    <row r="4" spans="1:5" s="51" customFormat="1" ht="21" customHeight="1">
      <c r="A4" s="50"/>
      <c r="B4" s="53" t="s">
        <v>282</v>
      </c>
      <c r="C4" s="54"/>
      <c r="D4" s="55"/>
      <c r="E4" s="56"/>
    </row>
    <row r="5" spans="1:5" s="51" customFormat="1" ht="21" customHeight="1">
      <c r="A5" s="50"/>
      <c r="B5" s="26" t="s">
        <v>283</v>
      </c>
      <c r="C5" s="54">
        <v>7</v>
      </c>
      <c r="D5" s="28">
        <v>64876443</v>
      </c>
      <c r="E5" s="29">
        <v>32953529</v>
      </c>
    </row>
    <row r="6" spans="1:5" s="51" customFormat="1" ht="21" hidden="1" customHeight="1">
      <c r="A6" s="50"/>
      <c r="B6" s="26" t="s">
        <v>30</v>
      </c>
      <c r="C6" s="54">
        <v>8</v>
      </c>
      <c r="D6" s="28"/>
      <c r="E6" s="29">
        <v>0</v>
      </c>
    </row>
    <row r="7" spans="1:5" s="51" customFormat="1" ht="21" customHeight="1">
      <c r="A7" s="50"/>
      <c r="B7" s="26" t="s">
        <v>284</v>
      </c>
      <c r="C7" s="27"/>
      <c r="D7" s="28">
        <v>334293</v>
      </c>
      <c r="E7" s="29">
        <v>1714465</v>
      </c>
    </row>
    <row r="8" spans="1:5" s="51" customFormat="1" ht="21" customHeight="1">
      <c r="A8" s="50"/>
      <c r="B8" s="26" t="s">
        <v>285</v>
      </c>
      <c r="C8" s="27">
        <v>8</v>
      </c>
      <c r="D8" s="28">
        <v>106288544</v>
      </c>
      <c r="E8" s="29">
        <v>99965706</v>
      </c>
    </row>
    <row r="9" spans="1:5" s="51" customFormat="1" ht="21" customHeight="1">
      <c r="A9" s="50"/>
      <c r="B9" s="26" t="s">
        <v>286</v>
      </c>
      <c r="C9" s="27">
        <v>9</v>
      </c>
      <c r="D9" s="28">
        <v>1275867</v>
      </c>
      <c r="E9" s="29">
        <v>5224620</v>
      </c>
    </row>
    <row r="10" spans="1:5" s="51" customFormat="1" ht="21" customHeight="1">
      <c r="A10" s="50"/>
      <c r="B10" s="26" t="s">
        <v>287</v>
      </c>
      <c r="C10" s="27">
        <v>10</v>
      </c>
      <c r="D10" s="28">
        <v>3309945</v>
      </c>
      <c r="E10" s="29">
        <v>3643700</v>
      </c>
    </row>
    <row r="11" spans="1:5" s="51" customFormat="1" ht="21" customHeight="1">
      <c r="A11" s="50"/>
      <c r="B11" s="26" t="s">
        <v>288</v>
      </c>
      <c r="C11" s="27"/>
      <c r="D11" s="28">
        <v>5986263</v>
      </c>
      <c r="E11" s="29">
        <v>5127725</v>
      </c>
    </row>
    <row r="12" spans="1:5" s="51" customFormat="1" ht="36" customHeight="1" thickBot="1">
      <c r="A12" s="50"/>
      <c r="B12" s="1040" t="s">
        <v>289</v>
      </c>
      <c r="C12" s="1035"/>
      <c r="D12" s="337">
        <v>182071355</v>
      </c>
      <c r="E12" s="338">
        <v>148629745</v>
      </c>
    </row>
    <row r="13" spans="1:5" ht="11.25" customHeight="1">
      <c r="A13" s="57"/>
      <c r="B13" s="26"/>
      <c r="C13" s="27"/>
      <c r="D13" s="28"/>
      <c r="E13" s="29"/>
    </row>
    <row r="14" spans="1:5" s="51" customFormat="1" ht="21" customHeight="1" thickBot="1">
      <c r="B14" s="1041" t="s">
        <v>290</v>
      </c>
      <c r="C14" s="1035"/>
      <c r="D14" s="339">
        <v>182071355</v>
      </c>
      <c r="E14" s="340">
        <v>148629745</v>
      </c>
    </row>
    <row r="15" spans="1:5" s="51" customFormat="1" ht="21" customHeight="1">
      <c r="B15" s="53" t="s">
        <v>291</v>
      </c>
      <c r="C15" s="34"/>
      <c r="D15" s="37"/>
      <c r="E15" s="38"/>
    </row>
    <row r="16" spans="1:5" s="51" customFormat="1" ht="21" customHeight="1">
      <c r="A16" s="50"/>
      <c r="B16" s="26" t="s">
        <v>292</v>
      </c>
      <c r="C16" s="27">
        <v>8</v>
      </c>
      <c r="D16" s="28">
        <v>7792445</v>
      </c>
      <c r="E16" s="29">
        <v>7559679</v>
      </c>
    </row>
    <row r="17" spans="1:5" s="51" customFormat="1" ht="21" customHeight="1">
      <c r="A17" s="50"/>
      <c r="B17" s="26" t="s">
        <v>293</v>
      </c>
      <c r="C17" s="27"/>
      <c r="D17" s="28">
        <v>886496</v>
      </c>
      <c r="E17" s="29">
        <v>816605</v>
      </c>
    </row>
    <row r="18" spans="1:5" s="51" customFormat="1" ht="21" customHeight="1">
      <c r="A18" s="50"/>
      <c r="B18" s="26" t="s">
        <v>294</v>
      </c>
      <c r="C18" s="27">
        <v>8</v>
      </c>
      <c r="D18" s="28">
        <v>2082334</v>
      </c>
      <c r="E18" s="29">
        <v>2184457</v>
      </c>
    </row>
    <row r="19" spans="1:5" s="51" customFormat="1" ht="21" customHeight="1">
      <c r="A19" s="50"/>
      <c r="B19" s="26" t="s">
        <v>295</v>
      </c>
      <c r="C19" s="27">
        <v>11</v>
      </c>
      <c r="D19" s="28">
        <v>227951484</v>
      </c>
      <c r="E19" s="29">
        <v>230527689</v>
      </c>
    </row>
    <row r="20" spans="1:5" s="51" customFormat="1" ht="21" customHeight="1">
      <c r="A20" s="50"/>
      <c r="B20" s="26" t="s">
        <v>296</v>
      </c>
      <c r="C20" s="27">
        <v>12</v>
      </c>
      <c r="D20" s="28">
        <v>36233012</v>
      </c>
      <c r="E20" s="29">
        <v>36233012</v>
      </c>
    </row>
    <row r="21" spans="1:5" s="51" customFormat="1" ht="21" customHeight="1">
      <c r="A21" s="50"/>
      <c r="B21" s="26" t="s">
        <v>297</v>
      </c>
      <c r="C21" s="27">
        <v>13</v>
      </c>
      <c r="D21" s="28">
        <v>1294570086</v>
      </c>
      <c r="E21" s="29">
        <v>1248135284</v>
      </c>
    </row>
    <row r="22" spans="1:5" s="51" customFormat="1" ht="21" customHeight="1">
      <c r="A22" s="50"/>
      <c r="B22" s="26" t="s">
        <v>298</v>
      </c>
      <c r="C22" s="27">
        <v>23</v>
      </c>
      <c r="D22" s="28">
        <v>20231924</v>
      </c>
      <c r="E22" s="29">
        <v>17111377</v>
      </c>
    </row>
    <row r="23" spans="1:5" s="51" customFormat="1" ht="21" customHeight="1" thickBot="1">
      <c r="B23" s="1042" t="s">
        <v>299</v>
      </c>
      <c r="C23" s="1035"/>
      <c r="D23" s="337">
        <v>1589747781</v>
      </c>
      <c r="E23" s="338">
        <v>1542568103</v>
      </c>
    </row>
    <row r="24" spans="1:5" ht="11.25" customHeight="1" thickBot="1">
      <c r="A24" s="57"/>
      <c r="B24" s="1043"/>
      <c r="C24" s="27"/>
      <c r="D24" s="28"/>
      <c r="E24" s="29"/>
    </row>
    <row r="25" spans="1:5" s="51" customFormat="1" ht="21" customHeight="1" thickBot="1">
      <c r="B25" s="1042" t="s">
        <v>300</v>
      </c>
      <c r="C25" s="341"/>
      <c r="D25" s="342">
        <v>1771819136</v>
      </c>
      <c r="E25" s="343">
        <v>1691197848</v>
      </c>
    </row>
    <row r="26" spans="1:5" s="51" customFormat="1" ht="28.5" customHeight="1">
      <c r="B26" s="58"/>
      <c r="C26" s="59"/>
      <c r="D26" s="288"/>
      <c r="E26" s="288"/>
    </row>
    <row r="27" spans="1:5" s="51" customFormat="1" ht="28.5" customHeight="1">
      <c r="A27" s="50"/>
      <c r="B27" s="58"/>
      <c r="C27" s="59"/>
      <c r="D27" s="60"/>
      <c r="E27" s="60"/>
    </row>
    <row r="29" spans="1:5" s="51" customFormat="1" ht="15" customHeight="1">
      <c r="A29" s="50"/>
    </row>
    <row r="31" spans="1:5" s="51" customFormat="1" ht="30" customHeight="1"/>
  </sheetData>
  <mergeCells count="2">
    <mergeCell ref="B2:B3"/>
    <mergeCell ref="C2:C3"/>
  </mergeCells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43"/>
  <sheetViews>
    <sheetView showGridLines="0" workbookViewId="0">
      <selection activeCell="B7" sqref="B7"/>
    </sheetView>
  </sheetViews>
  <sheetFormatPr baseColWidth="10" defaultColWidth="10.85546875" defaultRowHeight="10.5"/>
  <cols>
    <col min="1" max="1" width="10.42578125" style="50" customWidth="1"/>
    <col min="2" max="2" width="57.42578125" style="51" customWidth="1"/>
    <col min="3" max="3" width="4.7109375" style="51" bestFit="1" customWidth="1"/>
    <col min="4" max="4" width="12.85546875" style="51" customWidth="1"/>
    <col min="5" max="5" width="12.28515625" style="51" bestFit="1" customWidth="1"/>
    <col min="6" max="16384" width="10.85546875" style="50"/>
  </cols>
  <sheetData>
    <row r="1" spans="1:5" s="51" customFormat="1" ht="11.25" thickBot="1">
      <c r="A1" s="50"/>
    </row>
    <row r="2" spans="1:5" s="51" customFormat="1" ht="20.25" customHeight="1">
      <c r="A2" s="52"/>
      <c r="B2" s="1090" t="s">
        <v>301</v>
      </c>
      <c r="C2" s="1092" t="s">
        <v>281</v>
      </c>
      <c r="D2" s="333">
        <v>42735</v>
      </c>
      <c r="E2" s="334">
        <v>42369</v>
      </c>
    </row>
    <row r="3" spans="1:5" s="51" customFormat="1" ht="9.75" customHeight="1">
      <c r="A3" s="50"/>
      <c r="B3" s="1091"/>
      <c r="C3" s="1093"/>
      <c r="D3" s="335" t="s">
        <v>1012</v>
      </c>
      <c r="E3" s="336" t="s">
        <v>1012</v>
      </c>
    </row>
    <row r="4" spans="1:5" s="51" customFormat="1" ht="18" customHeight="1">
      <c r="A4" s="50"/>
      <c r="B4" s="53" t="s">
        <v>302</v>
      </c>
      <c r="C4" s="61"/>
      <c r="D4" s="28"/>
      <c r="E4" s="29"/>
    </row>
    <row r="5" spans="1:5" ht="18" customHeight="1">
      <c r="A5" s="57"/>
      <c r="B5" s="26" t="s">
        <v>303</v>
      </c>
      <c r="C5" s="27">
        <v>8</v>
      </c>
      <c r="D5" s="28">
        <v>43629749</v>
      </c>
      <c r="E5" s="29">
        <v>75672328</v>
      </c>
    </row>
    <row r="6" spans="1:5" ht="18" customHeight="1">
      <c r="A6" s="57"/>
      <c r="B6" s="26" t="s">
        <v>304</v>
      </c>
      <c r="C6" s="27">
        <v>8</v>
      </c>
      <c r="D6" s="28">
        <v>101917169</v>
      </c>
      <c r="E6" s="29">
        <v>92538326</v>
      </c>
    </row>
    <row r="7" spans="1:5" ht="18" customHeight="1">
      <c r="A7" s="57"/>
      <c r="B7" s="26" t="s">
        <v>305</v>
      </c>
      <c r="C7" s="27">
        <v>9</v>
      </c>
      <c r="D7" s="28">
        <v>38225005</v>
      </c>
      <c r="E7" s="29">
        <v>44168351</v>
      </c>
    </row>
    <row r="8" spans="1:5" ht="18" customHeight="1">
      <c r="A8" s="57"/>
      <c r="B8" s="26" t="s">
        <v>306</v>
      </c>
      <c r="C8" s="27">
        <v>15</v>
      </c>
      <c r="D8" s="28">
        <v>2628225</v>
      </c>
      <c r="E8" s="29">
        <v>547288</v>
      </c>
    </row>
    <row r="9" spans="1:5" ht="18" customHeight="1">
      <c r="A9" s="57"/>
      <c r="B9" s="26" t="s">
        <v>307</v>
      </c>
      <c r="C9" s="27"/>
      <c r="D9" s="28">
        <v>2857217</v>
      </c>
      <c r="E9" s="29">
        <v>139262</v>
      </c>
    </row>
    <row r="10" spans="1:5" ht="18" customHeight="1">
      <c r="A10" s="57"/>
      <c r="B10" s="26" t="s">
        <v>308</v>
      </c>
      <c r="C10" s="27">
        <v>19</v>
      </c>
      <c r="D10" s="28">
        <v>5378546</v>
      </c>
      <c r="E10" s="29">
        <v>5484815</v>
      </c>
    </row>
    <row r="11" spans="1:5" ht="18" customHeight="1">
      <c r="A11" s="57"/>
      <c r="B11" s="26" t="s">
        <v>309</v>
      </c>
      <c r="C11" s="27"/>
      <c r="D11" s="28">
        <v>17295140</v>
      </c>
      <c r="E11" s="29">
        <v>13856942</v>
      </c>
    </row>
    <row r="12" spans="1:5" s="51" customFormat="1" ht="21">
      <c r="A12" s="50"/>
      <c r="B12" s="498" t="s">
        <v>310</v>
      </c>
      <c r="C12" s="1035"/>
      <c r="D12" s="337">
        <v>211931051</v>
      </c>
      <c r="E12" s="338">
        <v>232407312</v>
      </c>
    </row>
    <row r="13" spans="1:5" ht="9" customHeight="1">
      <c r="A13" s="57"/>
      <c r="B13" s="26"/>
      <c r="C13" s="27"/>
      <c r="D13" s="28"/>
      <c r="E13" s="29"/>
    </row>
    <row r="14" spans="1:5" s="51" customFormat="1" ht="21" customHeight="1">
      <c r="A14" s="50"/>
      <c r="B14" s="498" t="s">
        <v>311</v>
      </c>
      <c r="C14" s="494"/>
      <c r="D14" s="337">
        <v>211931051</v>
      </c>
      <c r="E14" s="338">
        <v>232407312</v>
      </c>
    </row>
    <row r="15" spans="1:5" ht="21" customHeight="1">
      <c r="B15" s="53" t="s">
        <v>312</v>
      </c>
      <c r="C15" s="61"/>
      <c r="D15" s="28"/>
      <c r="E15" s="29"/>
    </row>
    <row r="16" spans="1:5" ht="18" customHeight="1">
      <c r="A16" s="57"/>
      <c r="B16" s="26" t="s">
        <v>303</v>
      </c>
      <c r="C16" s="27">
        <v>8</v>
      </c>
      <c r="D16" s="28">
        <v>808003406</v>
      </c>
      <c r="E16" s="29">
        <v>722132796</v>
      </c>
    </row>
    <row r="17" spans="1:5" ht="18" customHeight="1">
      <c r="A17" s="57"/>
      <c r="B17" s="26" t="s">
        <v>313</v>
      </c>
      <c r="C17" s="27">
        <v>8</v>
      </c>
      <c r="D17" s="28">
        <v>949408</v>
      </c>
      <c r="E17" s="29">
        <v>1829986</v>
      </c>
    </row>
    <row r="18" spans="1:5" ht="18" customHeight="1">
      <c r="B18" s="26" t="s">
        <v>306</v>
      </c>
      <c r="C18" s="27">
        <v>15</v>
      </c>
      <c r="D18" s="28">
        <v>1277574</v>
      </c>
      <c r="E18" s="29">
        <v>1239995</v>
      </c>
    </row>
    <row r="19" spans="1:5" ht="18" customHeight="1">
      <c r="B19" s="26" t="s">
        <v>314</v>
      </c>
      <c r="C19" s="27">
        <v>23</v>
      </c>
      <c r="D19" s="28">
        <v>38150441</v>
      </c>
      <c r="E19" s="29">
        <v>40336291</v>
      </c>
    </row>
    <row r="20" spans="1:5" ht="18" customHeight="1">
      <c r="B20" s="26" t="s">
        <v>308</v>
      </c>
      <c r="C20" s="27">
        <v>19</v>
      </c>
      <c r="D20" s="28">
        <v>16032827</v>
      </c>
      <c r="E20" s="29">
        <v>13957804</v>
      </c>
    </row>
    <row r="21" spans="1:5" ht="18" customHeight="1">
      <c r="B21" s="26" t="s">
        <v>309</v>
      </c>
      <c r="C21" s="27">
        <v>8</v>
      </c>
      <c r="D21" s="28">
        <v>8592004</v>
      </c>
      <c r="E21" s="29">
        <v>7703197</v>
      </c>
    </row>
    <row r="22" spans="1:5" ht="21" customHeight="1">
      <c r="B22" s="498" t="s">
        <v>315</v>
      </c>
      <c r="C22" s="494"/>
      <c r="D22" s="337">
        <v>873005660</v>
      </c>
      <c r="E22" s="338">
        <v>787200069</v>
      </c>
    </row>
    <row r="23" spans="1:5" ht="4.5" customHeight="1">
      <c r="B23" s="26"/>
      <c r="C23" s="27"/>
      <c r="D23" s="28"/>
      <c r="E23" s="29"/>
    </row>
    <row r="24" spans="1:5" ht="21" customHeight="1">
      <c r="B24" s="498" t="s">
        <v>316</v>
      </c>
      <c r="C24" s="494"/>
      <c r="D24" s="337">
        <v>1084936711</v>
      </c>
      <c r="E24" s="338">
        <v>1019607381</v>
      </c>
    </row>
    <row r="25" spans="1:5" ht="21" customHeight="1">
      <c r="B25" s="53" t="s">
        <v>317</v>
      </c>
      <c r="C25" s="61"/>
      <c r="D25" s="777"/>
      <c r="E25" s="778"/>
    </row>
    <row r="26" spans="1:5" ht="18" customHeight="1">
      <c r="B26" s="26" t="s">
        <v>318</v>
      </c>
      <c r="C26" s="27">
        <v>3</v>
      </c>
      <c r="D26" s="28">
        <v>155567354</v>
      </c>
      <c r="E26" s="29">
        <v>155567354</v>
      </c>
    </row>
    <row r="27" spans="1:5" ht="18" customHeight="1">
      <c r="B27" s="26" t="s">
        <v>319</v>
      </c>
      <c r="C27" s="27">
        <v>3</v>
      </c>
      <c r="D27" s="28">
        <v>320491338</v>
      </c>
      <c r="E27" s="29">
        <v>303530135</v>
      </c>
    </row>
    <row r="28" spans="1:5" ht="18" customHeight="1">
      <c r="B28" s="26" t="s">
        <v>320</v>
      </c>
      <c r="C28" s="27">
        <v>3</v>
      </c>
      <c r="D28" s="28">
        <v>164064038</v>
      </c>
      <c r="E28" s="29">
        <v>164064038</v>
      </c>
    </row>
    <row r="29" spans="1:5" s="51" customFormat="1" ht="18" customHeight="1">
      <c r="A29" s="50"/>
      <c r="B29" s="26" t="s">
        <v>321</v>
      </c>
      <c r="C29" s="27">
        <v>3</v>
      </c>
      <c r="D29" s="28">
        <v>-5965550</v>
      </c>
      <c r="E29" s="29">
        <v>-5965550</v>
      </c>
    </row>
    <row r="30" spans="1:5" s="51" customFormat="1" ht="21.75" customHeight="1">
      <c r="A30" s="50"/>
      <c r="B30" s="1044" t="s">
        <v>322</v>
      </c>
      <c r="C30" s="27"/>
      <c r="D30" s="37">
        <v>634157180</v>
      </c>
      <c r="E30" s="38">
        <v>617195977</v>
      </c>
    </row>
    <row r="31" spans="1:5" s="51" customFormat="1" ht="21.75" customHeight="1">
      <c r="A31" s="50"/>
      <c r="B31" s="1044" t="s">
        <v>951</v>
      </c>
      <c r="C31" s="27">
        <v>4</v>
      </c>
      <c r="D31" s="37">
        <v>52725245</v>
      </c>
      <c r="E31" s="38">
        <v>54394490</v>
      </c>
    </row>
    <row r="32" spans="1:5" s="51" customFormat="1" ht="18" customHeight="1">
      <c r="A32" s="50"/>
      <c r="B32" s="498" t="s">
        <v>323</v>
      </c>
      <c r="C32" s="497"/>
      <c r="D32" s="337">
        <v>686882425</v>
      </c>
      <c r="E32" s="338">
        <v>671590467</v>
      </c>
    </row>
    <row r="33" spans="1:5" ht="11.25" customHeight="1">
      <c r="B33" s="26"/>
      <c r="C33" s="27"/>
      <c r="D33" s="28"/>
      <c r="E33" s="29"/>
    </row>
    <row r="34" spans="1:5" s="51" customFormat="1" ht="20.25" customHeight="1" thickBot="1">
      <c r="A34" s="50"/>
      <c r="B34" s="495" t="s">
        <v>324</v>
      </c>
      <c r="C34" s="496"/>
      <c r="D34" s="342">
        <v>1771819136</v>
      </c>
      <c r="E34" s="343">
        <v>1691197848</v>
      </c>
    </row>
    <row r="36" spans="1:5" s="51" customFormat="1" ht="15" customHeight="1">
      <c r="A36" s="50"/>
      <c r="D36" s="62">
        <v>0</v>
      </c>
      <c r="E36" s="62">
        <v>0</v>
      </c>
    </row>
    <row r="37" spans="1:5">
      <c r="D37" s="62"/>
      <c r="E37" s="62"/>
    </row>
    <row r="40" spans="1:5">
      <c r="D40" s="283"/>
    </row>
    <row r="43" spans="1:5">
      <c r="D43" s="63"/>
    </row>
  </sheetData>
  <mergeCells count="2">
    <mergeCell ref="B2:B3"/>
    <mergeCell ref="C2:C3"/>
  </mergeCells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49"/>
  <sheetViews>
    <sheetView showGridLines="0" workbookViewId="0">
      <selection activeCell="B38" sqref="B38"/>
    </sheetView>
  </sheetViews>
  <sheetFormatPr baseColWidth="10" defaultColWidth="10.85546875" defaultRowHeight="10.5"/>
  <cols>
    <col min="1" max="1" width="7.42578125" style="64" customWidth="1"/>
    <col min="2" max="2" width="54.28515625" style="64" customWidth="1"/>
    <col min="3" max="3" width="4.42578125" style="64" customWidth="1"/>
    <col min="4" max="5" width="9.85546875" style="899" customWidth="1"/>
    <col min="6" max="16384" width="10.85546875" style="64"/>
  </cols>
  <sheetData>
    <row r="1" spans="1:5" ht="11.25" thickBot="1">
      <c r="B1" s="65"/>
      <c r="C1" s="65"/>
    </row>
    <row r="2" spans="1:5">
      <c r="A2" s="52"/>
      <c r="B2" s="1090" t="s">
        <v>325</v>
      </c>
      <c r="C2" s="1092" t="s">
        <v>281</v>
      </c>
      <c r="D2" s="900">
        <v>42735</v>
      </c>
      <c r="E2" s="924">
        <v>42369</v>
      </c>
    </row>
    <row r="3" spans="1:5" ht="16.5" customHeight="1">
      <c r="B3" s="1091"/>
      <c r="C3" s="1093"/>
      <c r="D3" s="901" t="s">
        <v>1012</v>
      </c>
      <c r="E3" s="902" t="s">
        <v>1012</v>
      </c>
    </row>
    <row r="4" spans="1:5" ht="21" customHeight="1">
      <c r="B4" s="39" t="s">
        <v>326</v>
      </c>
      <c r="C4" s="27">
        <v>17</v>
      </c>
      <c r="D4" s="903">
        <v>492002980</v>
      </c>
      <c r="E4" s="904">
        <v>473396705</v>
      </c>
    </row>
    <row r="5" spans="1:5" ht="21" customHeight="1">
      <c r="B5" s="39" t="s">
        <v>327</v>
      </c>
      <c r="C5" s="27"/>
      <c r="D5" s="903">
        <v>-33442759</v>
      </c>
      <c r="E5" s="904">
        <v>-37353766</v>
      </c>
    </row>
    <row r="6" spans="1:5" ht="21" customHeight="1">
      <c r="B6" s="39" t="s">
        <v>328</v>
      </c>
      <c r="C6" s="27">
        <v>19</v>
      </c>
      <c r="D6" s="903">
        <v>-53621906</v>
      </c>
      <c r="E6" s="904">
        <v>-50688949</v>
      </c>
    </row>
    <row r="7" spans="1:5" ht="21" customHeight="1">
      <c r="B7" s="39" t="s">
        <v>329</v>
      </c>
      <c r="C7" s="30" t="s">
        <v>72</v>
      </c>
      <c r="D7" s="903">
        <v>-67009703</v>
      </c>
      <c r="E7" s="904">
        <v>-68392082</v>
      </c>
    </row>
    <row r="8" spans="1:5" ht="21" customHeight="1">
      <c r="B8" s="39" t="s">
        <v>330</v>
      </c>
      <c r="C8" s="27">
        <v>21</v>
      </c>
      <c r="D8" s="903">
        <v>-113424936</v>
      </c>
      <c r="E8" s="904">
        <v>-102691909</v>
      </c>
    </row>
    <row r="9" spans="1:5" ht="21" customHeight="1">
      <c r="B9" s="39" t="s">
        <v>331</v>
      </c>
      <c r="C9" s="27">
        <v>5</v>
      </c>
      <c r="D9" s="903">
        <v>14597521</v>
      </c>
      <c r="E9" s="904">
        <v>-42658</v>
      </c>
    </row>
    <row r="10" spans="1:5" ht="21" customHeight="1">
      <c r="B10" s="39" t="s">
        <v>332</v>
      </c>
      <c r="C10" s="27">
        <v>5</v>
      </c>
      <c r="D10" s="903">
        <v>6473964</v>
      </c>
      <c r="E10" s="904">
        <v>6582547</v>
      </c>
    </row>
    <row r="11" spans="1:5" ht="21" customHeight="1">
      <c r="B11" s="39" t="s">
        <v>333</v>
      </c>
      <c r="C11" s="27">
        <v>5</v>
      </c>
      <c r="D11" s="903">
        <v>-27117541</v>
      </c>
      <c r="E11" s="904">
        <v>-27905133</v>
      </c>
    </row>
    <row r="12" spans="1:5" ht="21" customHeight="1">
      <c r="B12" s="39" t="s">
        <v>334</v>
      </c>
      <c r="C12" s="27">
        <v>20</v>
      </c>
      <c r="D12" s="903">
        <v>-17987</v>
      </c>
      <c r="E12" s="904">
        <v>-13504</v>
      </c>
    </row>
    <row r="13" spans="1:5" ht="21" customHeight="1">
      <c r="B13" s="39" t="s">
        <v>967</v>
      </c>
      <c r="C13" s="27"/>
      <c r="D13" s="903">
        <v>-20159712</v>
      </c>
      <c r="E13" s="904">
        <v>-26523669</v>
      </c>
    </row>
    <row r="14" spans="1:5" ht="21" customHeight="1">
      <c r="B14" s="499" t="s">
        <v>335</v>
      </c>
      <c r="C14" s="1035"/>
      <c r="D14" s="905">
        <v>198279921</v>
      </c>
      <c r="E14" s="925">
        <v>166367582</v>
      </c>
    </row>
    <row r="15" spans="1:5" ht="21" customHeight="1">
      <c r="B15" s="39" t="s">
        <v>336</v>
      </c>
      <c r="C15" s="27">
        <v>23</v>
      </c>
      <c r="D15" s="903">
        <v>-43442462</v>
      </c>
      <c r="E15" s="904">
        <v>-33683724</v>
      </c>
    </row>
    <row r="16" spans="1:5" ht="21" customHeight="1">
      <c r="B16" s="499" t="s">
        <v>337</v>
      </c>
      <c r="C16" s="494"/>
      <c r="D16" s="905">
        <v>154837459</v>
      </c>
      <c r="E16" s="925">
        <v>132683858</v>
      </c>
    </row>
    <row r="17" spans="2:5" ht="10.5" customHeight="1">
      <c r="B17" s="39"/>
      <c r="C17" s="27"/>
      <c r="D17" s="903"/>
      <c r="E17" s="904"/>
    </row>
    <row r="18" spans="2:5" ht="21" customHeight="1">
      <c r="B18" s="499" t="s">
        <v>338</v>
      </c>
      <c r="C18" s="494"/>
      <c r="D18" s="905">
        <v>154837459</v>
      </c>
      <c r="E18" s="925">
        <v>132683858</v>
      </c>
    </row>
    <row r="19" spans="2:5" ht="15" customHeight="1">
      <c r="B19" s="39" t="s">
        <v>339</v>
      </c>
      <c r="C19" s="33" t="s">
        <v>23</v>
      </c>
      <c r="D19" s="906"/>
      <c r="E19" s="904"/>
    </row>
    <row r="20" spans="2:5" ht="21" customHeight="1">
      <c r="B20" s="1045" t="s">
        <v>340</v>
      </c>
      <c r="C20" s="1046"/>
      <c r="D20" s="905">
        <v>150575666</v>
      </c>
      <c r="E20" s="925">
        <v>129008145</v>
      </c>
    </row>
    <row r="21" spans="2:5" ht="21" customHeight="1">
      <c r="B21" s="39" t="s">
        <v>341</v>
      </c>
      <c r="C21" s="27">
        <v>4</v>
      </c>
      <c r="D21" s="903">
        <v>4261793</v>
      </c>
      <c r="E21" s="904">
        <v>3675713</v>
      </c>
    </row>
    <row r="22" spans="2:5" ht="21" customHeight="1">
      <c r="B22" s="499" t="s">
        <v>342</v>
      </c>
      <c r="C22" s="719"/>
      <c r="D22" s="907">
        <v>154837459</v>
      </c>
      <c r="E22" s="908">
        <v>132683858</v>
      </c>
    </row>
    <row r="23" spans="2:5" ht="21" customHeight="1">
      <c r="B23" s="40" t="s">
        <v>343</v>
      </c>
      <c r="C23" s="33"/>
      <c r="D23" s="926"/>
      <c r="E23" s="904"/>
    </row>
    <row r="24" spans="2:5" ht="21" customHeight="1">
      <c r="B24" s="39" t="s">
        <v>344</v>
      </c>
      <c r="C24" s="27">
        <v>24</v>
      </c>
      <c r="D24" s="909">
        <v>24.608028001911357</v>
      </c>
      <c r="E24" s="927">
        <v>21.08332726640333</v>
      </c>
    </row>
    <row r="25" spans="2:5" ht="21" customHeight="1" thickBot="1">
      <c r="B25" s="501" t="s">
        <v>345</v>
      </c>
      <c r="C25" s="502"/>
      <c r="D25" s="910">
        <v>24.608028001911357</v>
      </c>
      <c r="E25" s="928">
        <v>21.08332726640333</v>
      </c>
    </row>
    <row r="26" spans="2:5" ht="21" customHeight="1" thickBot="1">
      <c r="B26" s="276"/>
      <c r="C26" s="276"/>
      <c r="D26" s="911"/>
      <c r="E26" s="912"/>
    </row>
    <row r="27" spans="2:5">
      <c r="B27" s="1096" t="s">
        <v>963</v>
      </c>
      <c r="C27" s="1094"/>
      <c r="D27" s="900">
        <v>42735</v>
      </c>
      <c r="E27" s="900">
        <v>42369</v>
      </c>
    </row>
    <row r="28" spans="2:5" ht="11.25" customHeight="1">
      <c r="B28" s="1097"/>
      <c r="C28" s="1095"/>
      <c r="D28" s="913" t="s">
        <v>1012</v>
      </c>
      <c r="E28" s="913" t="s">
        <v>1012</v>
      </c>
    </row>
    <row r="29" spans="2:5" s="66" customFormat="1" ht="10.5" customHeight="1">
      <c r="B29" s="35"/>
      <c r="C29" s="36"/>
      <c r="D29" s="914"/>
      <c r="E29" s="909"/>
    </row>
    <row r="30" spans="2:5" ht="24.95" customHeight="1">
      <c r="B30" s="499" t="s">
        <v>338</v>
      </c>
      <c r="C30" s="494"/>
      <c r="D30" s="905">
        <v>154837459</v>
      </c>
      <c r="E30" s="905">
        <v>132683858</v>
      </c>
    </row>
    <row r="31" spans="2:5" s="66" customFormat="1" ht="11.25" customHeight="1">
      <c r="B31" s="41"/>
      <c r="C31" s="36"/>
      <c r="D31" s="914"/>
      <c r="E31" s="909"/>
    </row>
    <row r="32" spans="2:5" ht="24.95" customHeight="1">
      <c r="B32" s="31" t="s">
        <v>964</v>
      </c>
      <c r="C32" s="32"/>
      <c r="D32" s="915"/>
      <c r="E32" s="915"/>
    </row>
    <row r="33" spans="2:5" ht="24.95" customHeight="1">
      <c r="B33" s="500" t="s">
        <v>976</v>
      </c>
      <c r="C33" s="494"/>
      <c r="D33" s="905"/>
      <c r="E33" s="905"/>
    </row>
    <row r="34" spans="2:5" ht="24.95" customHeight="1">
      <c r="B34" s="1047" t="s">
        <v>346</v>
      </c>
      <c r="C34" s="27"/>
      <c r="D34" s="903">
        <v>58684</v>
      </c>
      <c r="E34" s="903">
        <v>-1985359</v>
      </c>
    </row>
    <row r="35" spans="2:5" ht="24.95" customHeight="1">
      <c r="B35" s="500" t="s">
        <v>977</v>
      </c>
      <c r="C35" s="494"/>
      <c r="D35" s="905">
        <v>58684</v>
      </c>
      <c r="E35" s="905">
        <v>-1985359</v>
      </c>
    </row>
    <row r="36" spans="2:5" ht="24.95" customHeight="1">
      <c r="B36" s="500" t="s">
        <v>978</v>
      </c>
      <c r="C36" s="494"/>
      <c r="D36" s="905"/>
      <c r="E36" s="905"/>
    </row>
    <row r="37" spans="2:5" ht="24.95" customHeight="1">
      <c r="B37" s="1047" t="s">
        <v>347</v>
      </c>
      <c r="C37" s="34"/>
      <c r="D37" s="903">
        <v>-15844</v>
      </c>
      <c r="E37" s="903">
        <v>528916</v>
      </c>
    </row>
    <row r="38" spans="2:5" ht="24.95" customHeight="1">
      <c r="B38" s="500" t="s">
        <v>979</v>
      </c>
      <c r="C38" s="494"/>
      <c r="D38" s="905">
        <v>-15844</v>
      </c>
      <c r="E38" s="905">
        <v>528916</v>
      </c>
    </row>
    <row r="39" spans="2:5" ht="9.75" customHeight="1">
      <c r="B39" s="39"/>
      <c r="C39" s="34"/>
      <c r="D39" s="903"/>
      <c r="E39" s="903"/>
    </row>
    <row r="40" spans="2:5" ht="24.95" customHeight="1">
      <c r="B40" s="499" t="s">
        <v>965</v>
      </c>
      <c r="C40" s="494"/>
      <c r="D40" s="905">
        <v>42840</v>
      </c>
      <c r="E40" s="905">
        <v>-1456443</v>
      </c>
    </row>
    <row r="41" spans="2:5" ht="7.5" customHeight="1" thickBot="1">
      <c r="B41" s="795"/>
      <c r="C41" s="34"/>
      <c r="D41" s="903"/>
      <c r="E41" s="903"/>
    </row>
    <row r="42" spans="2:5" ht="24.95" customHeight="1">
      <c r="B42" s="499" t="s">
        <v>966</v>
      </c>
      <c r="C42" s="494"/>
      <c r="D42" s="905">
        <v>154880299</v>
      </c>
      <c r="E42" s="905">
        <v>131227415</v>
      </c>
    </row>
    <row r="43" spans="2:5" ht="24.95" customHeight="1">
      <c r="B43" s="40" t="s">
        <v>980</v>
      </c>
      <c r="C43" s="33"/>
      <c r="D43" s="916"/>
      <c r="E43" s="909"/>
    </row>
    <row r="44" spans="2:5" ht="24.95" customHeight="1">
      <c r="B44" s="499" t="s">
        <v>981</v>
      </c>
      <c r="C44" s="494"/>
      <c r="D44" s="905">
        <v>150634326</v>
      </c>
      <c r="E44" s="905">
        <v>127564003</v>
      </c>
    </row>
    <row r="45" spans="2:5" ht="24.95" customHeight="1">
      <c r="B45" s="39" t="s">
        <v>982</v>
      </c>
      <c r="C45" s="27">
        <v>4</v>
      </c>
      <c r="D45" s="903">
        <v>4245973</v>
      </c>
      <c r="E45" s="903">
        <v>3663412</v>
      </c>
    </row>
    <row r="46" spans="2:5" ht="24.95" customHeight="1" thickBot="1">
      <c r="B46" s="1048" t="s">
        <v>983</v>
      </c>
      <c r="C46" s="496"/>
      <c r="D46" s="917">
        <v>154880299</v>
      </c>
      <c r="E46" s="917">
        <v>131227415</v>
      </c>
    </row>
    <row r="48" spans="2:5">
      <c r="D48" s="918"/>
      <c r="E48" s="918"/>
    </row>
    <row r="49" spans="4:5">
      <c r="D49" s="918"/>
      <c r="E49" s="918"/>
    </row>
  </sheetData>
  <mergeCells count="4">
    <mergeCell ref="C2:C3"/>
    <mergeCell ref="C27:C28"/>
    <mergeCell ref="B2:B3"/>
    <mergeCell ref="B27:B28"/>
  </mergeCells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F96"/>
  <sheetViews>
    <sheetView showGridLines="0" topLeftCell="A25" workbookViewId="0">
      <selection activeCell="B70" sqref="B70"/>
    </sheetView>
  </sheetViews>
  <sheetFormatPr baseColWidth="10" defaultColWidth="10.85546875" defaultRowHeight="10.5"/>
  <cols>
    <col min="1" max="1" width="7.42578125" style="3" customWidth="1"/>
    <col min="2" max="2" width="61.140625" style="3" customWidth="1"/>
    <col min="3" max="3" width="6" style="592" bestFit="1" customWidth="1"/>
    <col min="4" max="4" width="13" style="592" bestFit="1" customWidth="1"/>
    <col min="5" max="5" width="13.42578125" style="3" bestFit="1" customWidth="1"/>
    <col min="6" max="6" width="11.42578125" style="3" customWidth="1"/>
    <col min="7" max="16384" width="10.85546875" style="3"/>
  </cols>
  <sheetData>
    <row r="1" spans="2:5" ht="11.25" thickBot="1">
      <c r="B1" s="16"/>
    </row>
    <row r="2" spans="2:5" ht="12" customHeight="1">
      <c r="B2" s="1098" t="s">
        <v>348</v>
      </c>
      <c r="C2" s="1100" t="s">
        <v>281</v>
      </c>
      <c r="D2" s="333">
        <v>42735</v>
      </c>
      <c r="E2" s="334">
        <v>42369</v>
      </c>
    </row>
    <row r="3" spans="2:5" ht="12" customHeight="1">
      <c r="B3" s="1099"/>
      <c r="C3" s="1101"/>
      <c r="D3" s="654" t="s">
        <v>1012</v>
      </c>
      <c r="E3" s="655" t="s">
        <v>1012</v>
      </c>
    </row>
    <row r="4" spans="2:5" s="593" customFormat="1" ht="21" customHeight="1">
      <c r="B4" s="582" t="s">
        <v>349</v>
      </c>
      <c r="C4" s="583"/>
      <c r="D4" s="584">
        <v>578080993</v>
      </c>
      <c r="E4" s="591">
        <v>553795922</v>
      </c>
    </row>
    <row r="5" spans="2:5" s="593" customFormat="1" ht="21" customHeight="1">
      <c r="B5" s="297" t="s">
        <v>350</v>
      </c>
      <c r="C5" s="296"/>
      <c r="D5" s="42">
        <v>575262293</v>
      </c>
      <c r="E5" s="298">
        <v>551289818</v>
      </c>
    </row>
    <row r="6" spans="2:5" s="593" customFormat="1" ht="21" hidden="1" customHeight="1">
      <c r="B6" s="297" t="s">
        <v>160</v>
      </c>
      <c r="C6" s="296"/>
      <c r="D6" s="42"/>
      <c r="E6" s="298"/>
    </row>
    <row r="7" spans="2:5" s="593" customFormat="1" ht="21" hidden="1" customHeight="1">
      <c r="B7" s="297" t="s">
        <v>161</v>
      </c>
      <c r="C7" s="296"/>
      <c r="D7" s="42"/>
      <c r="E7" s="298"/>
    </row>
    <row r="8" spans="2:5" s="593" customFormat="1" ht="21" customHeight="1">
      <c r="B8" s="297" t="s">
        <v>351</v>
      </c>
      <c r="C8" s="296"/>
      <c r="D8" s="42">
        <v>609395</v>
      </c>
      <c r="E8" s="298">
        <v>344676</v>
      </c>
    </row>
    <row r="9" spans="2:5" s="593" customFormat="1" ht="21" hidden="1" customHeight="1">
      <c r="B9" s="297" t="s">
        <v>162</v>
      </c>
      <c r="C9" s="296"/>
      <c r="D9" s="42"/>
      <c r="E9" s="298"/>
    </row>
    <row r="10" spans="2:5" s="593" customFormat="1" ht="21" customHeight="1">
      <c r="B10" s="297" t="s">
        <v>352</v>
      </c>
      <c r="C10" s="296"/>
      <c r="D10" s="42">
        <v>2209305</v>
      </c>
      <c r="E10" s="298">
        <v>2161428</v>
      </c>
    </row>
    <row r="11" spans="2:5" s="593" customFormat="1" ht="21" customHeight="1">
      <c r="B11" s="582" t="s">
        <v>353</v>
      </c>
      <c r="C11" s="583"/>
      <c r="D11" s="584">
        <v>-282805966</v>
      </c>
      <c r="E11" s="591">
        <v>-277764701</v>
      </c>
    </row>
    <row r="12" spans="2:5" s="593" customFormat="1" ht="21" customHeight="1">
      <c r="B12" s="297" t="s">
        <v>354</v>
      </c>
      <c r="C12" s="296"/>
      <c r="D12" s="42">
        <v>-177549155</v>
      </c>
      <c r="E12" s="298">
        <v>-171219895</v>
      </c>
    </row>
    <row r="13" spans="2:5" s="593" customFormat="1" ht="21" hidden="1" customHeight="1">
      <c r="B13" s="297" t="s">
        <v>163</v>
      </c>
      <c r="C13" s="296"/>
      <c r="D13" s="42"/>
      <c r="E13" s="298"/>
    </row>
    <row r="14" spans="2:5" s="593" customFormat="1" ht="21" customHeight="1">
      <c r="B14" s="297" t="s">
        <v>355</v>
      </c>
      <c r="C14" s="299"/>
      <c r="D14" s="42">
        <v>-52713455</v>
      </c>
      <c r="E14" s="298">
        <v>-50838849</v>
      </c>
    </row>
    <row r="15" spans="2:5" s="593" customFormat="1" ht="21" customHeight="1">
      <c r="B15" s="297" t="s">
        <v>356</v>
      </c>
      <c r="C15" s="296"/>
      <c r="D15" s="42">
        <v>-579521</v>
      </c>
      <c r="E15" s="298">
        <v>-2467421</v>
      </c>
    </row>
    <row r="16" spans="2:5" s="593" customFormat="1" ht="21" hidden="1" customHeight="1">
      <c r="B16" s="297" t="s">
        <v>164</v>
      </c>
      <c r="C16" s="296"/>
      <c r="D16" s="42"/>
      <c r="E16" s="298"/>
    </row>
    <row r="17" spans="2:5" s="593" customFormat="1" ht="21" customHeight="1">
      <c r="B17" s="297" t="s">
        <v>357</v>
      </c>
      <c r="C17" s="296"/>
      <c r="D17" s="42">
        <v>-51963835</v>
      </c>
      <c r="E17" s="298">
        <v>-53238536</v>
      </c>
    </row>
    <row r="18" spans="2:5" s="593" customFormat="1" ht="21" customHeight="1">
      <c r="B18" s="582" t="s">
        <v>358</v>
      </c>
      <c r="C18" s="583"/>
      <c r="D18" s="584">
        <v>-61176176</v>
      </c>
      <c r="E18" s="591">
        <v>-61561729</v>
      </c>
    </row>
    <row r="19" spans="2:5" s="593" customFormat="1" ht="21" hidden="1" customHeight="1">
      <c r="B19" s="297" t="s">
        <v>24</v>
      </c>
      <c r="C19" s="296"/>
      <c r="D19" s="42">
        <v>0</v>
      </c>
      <c r="E19" s="298">
        <v>0</v>
      </c>
    </row>
    <row r="20" spans="2:5" s="593" customFormat="1" ht="21" hidden="1" customHeight="1">
      <c r="B20" s="297" t="s">
        <v>25</v>
      </c>
      <c r="C20" s="296"/>
      <c r="D20" s="42">
        <v>0</v>
      </c>
      <c r="E20" s="298">
        <v>0</v>
      </c>
    </row>
    <row r="21" spans="2:5" s="593" customFormat="1" ht="21" customHeight="1">
      <c r="B21" s="297" t="s">
        <v>359</v>
      </c>
      <c r="C21" s="296"/>
      <c r="D21" s="42">
        <v>-18427738</v>
      </c>
      <c r="E21" s="298">
        <v>-19502785</v>
      </c>
    </row>
    <row r="22" spans="2:5" s="593" customFormat="1" ht="21" customHeight="1">
      <c r="B22" s="297" t="s">
        <v>360</v>
      </c>
      <c r="C22" s="296"/>
      <c r="D22" s="42">
        <v>1591617</v>
      </c>
      <c r="E22" s="298">
        <v>1663492</v>
      </c>
    </row>
    <row r="23" spans="2:5" s="593" customFormat="1" ht="21" customHeight="1">
      <c r="B23" s="297" t="s">
        <v>361</v>
      </c>
      <c r="C23" s="296"/>
      <c r="D23" s="42">
        <v>-41193369</v>
      </c>
      <c r="E23" s="298">
        <v>-39436402</v>
      </c>
    </row>
    <row r="24" spans="2:5" s="593" customFormat="1" ht="21" customHeight="1">
      <c r="B24" s="297" t="s">
        <v>362</v>
      </c>
      <c r="C24" s="296"/>
      <c r="D24" s="42">
        <v>-3146686</v>
      </c>
      <c r="E24" s="298">
        <v>-4286034</v>
      </c>
    </row>
    <row r="25" spans="2:5" s="593" customFormat="1" ht="21" customHeight="1" thickBot="1">
      <c r="B25" s="1049" t="s">
        <v>363</v>
      </c>
      <c r="C25" s="583"/>
      <c r="D25" s="584">
        <v>234098851</v>
      </c>
      <c r="E25" s="591">
        <v>214469492</v>
      </c>
    </row>
    <row r="26" spans="2:5" s="593" customFormat="1" ht="21" hidden="1" customHeight="1">
      <c r="B26" s="297" t="s">
        <v>165</v>
      </c>
      <c r="C26" s="296"/>
      <c r="D26" s="42">
        <v>0</v>
      </c>
      <c r="E26" s="298">
        <v>0</v>
      </c>
    </row>
    <row r="27" spans="2:5" s="593" customFormat="1" ht="21" hidden="1" customHeight="1">
      <c r="B27" s="297" t="s">
        <v>166</v>
      </c>
      <c r="C27" s="296"/>
      <c r="D27" s="42">
        <v>0</v>
      </c>
      <c r="E27" s="298">
        <v>0</v>
      </c>
    </row>
    <row r="28" spans="2:5" s="593" customFormat="1" ht="21" hidden="1" customHeight="1">
      <c r="B28" s="297" t="s">
        <v>167</v>
      </c>
      <c r="C28" s="296"/>
      <c r="D28" s="42">
        <v>0</v>
      </c>
      <c r="E28" s="298">
        <v>0</v>
      </c>
    </row>
    <row r="29" spans="2:5" s="593" customFormat="1" ht="21" hidden="1" customHeight="1">
      <c r="B29" s="297" t="s">
        <v>168</v>
      </c>
      <c r="C29" s="296"/>
      <c r="D29" s="42">
        <v>0</v>
      </c>
      <c r="E29" s="298">
        <v>0</v>
      </c>
    </row>
    <row r="30" spans="2:5" s="593" customFormat="1" ht="21" hidden="1" customHeight="1">
      <c r="B30" s="297" t="s">
        <v>169</v>
      </c>
      <c r="C30" s="296"/>
      <c r="D30" s="42">
        <v>0</v>
      </c>
      <c r="E30" s="298">
        <v>0</v>
      </c>
    </row>
    <row r="31" spans="2:5" s="593" customFormat="1" ht="21" hidden="1" customHeight="1">
      <c r="B31" s="297" t="s">
        <v>170</v>
      </c>
      <c r="C31" s="296"/>
      <c r="D31" s="42"/>
      <c r="E31" s="298"/>
    </row>
    <row r="32" spans="2:5" s="593" customFormat="1" ht="21" hidden="1" customHeight="1">
      <c r="B32" s="297" t="s">
        <v>171</v>
      </c>
      <c r="C32" s="296"/>
      <c r="D32" s="42"/>
      <c r="E32" s="298"/>
    </row>
    <row r="33" spans="2:5" s="593" customFormat="1" ht="21" hidden="1" customHeight="1">
      <c r="B33" s="297" t="s">
        <v>79</v>
      </c>
      <c r="C33" s="296"/>
      <c r="D33" s="42"/>
      <c r="E33" s="298"/>
    </row>
    <row r="34" spans="2:5" s="593" customFormat="1" ht="21" customHeight="1">
      <c r="B34" s="297" t="s">
        <v>364</v>
      </c>
      <c r="C34" s="296"/>
      <c r="D34" s="42">
        <v>24548806</v>
      </c>
      <c r="E34" s="298">
        <v>152070</v>
      </c>
    </row>
    <row r="35" spans="2:5" s="593" customFormat="1" ht="21" customHeight="1">
      <c r="B35" s="297" t="s">
        <v>365</v>
      </c>
      <c r="C35" s="296"/>
      <c r="D35" s="42">
        <v>-113173475</v>
      </c>
      <c r="E35" s="298">
        <v>-88060184</v>
      </c>
    </row>
    <row r="36" spans="2:5" s="593" customFormat="1" ht="21" hidden="1" customHeight="1">
      <c r="B36" s="297" t="s">
        <v>172</v>
      </c>
      <c r="C36" s="296"/>
      <c r="D36" s="42"/>
      <c r="E36" s="298"/>
    </row>
    <row r="37" spans="2:5" s="593" customFormat="1" ht="21" customHeight="1">
      <c r="B37" s="297" t="s">
        <v>366</v>
      </c>
      <c r="C37" s="296"/>
      <c r="D37" s="42">
        <v>-889173</v>
      </c>
      <c r="E37" s="298">
        <v>-2507632</v>
      </c>
    </row>
    <row r="38" spans="2:5" s="593" customFormat="1" ht="21" hidden="1" customHeight="1">
      <c r="B38" s="297" t="s">
        <v>173</v>
      </c>
      <c r="C38" s="296"/>
      <c r="D38" s="42"/>
      <c r="E38" s="298"/>
    </row>
    <row r="39" spans="2:5" s="593" customFormat="1" ht="21" hidden="1" customHeight="1">
      <c r="B39" s="297" t="s">
        <v>174</v>
      </c>
      <c r="C39" s="296"/>
      <c r="D39" s="42"/>
      <c r="E39" s="298"/>
    </row>
    <row r="40" spans="2:5" s="593" customFormat="1" ht="21" hidden="1" customHeight="1">
      <c r="B40" s="297" t="s">
        <v>175</v>
      </c>
      <c r="C40" s="296"/>
      <c r="D40" s="42"/>
      <c r="E40" s="298"/>
    </row>
    <row r="41" spans="2:5" s="593" customFormat="1" ht="21" hidden="1" customHeight="1">
      <c r="B41" s="297" t="s">
        <v>176</v>
      </c>
      <c r="C41" s="296"/>
      <c r="D41" s="42"/>
      <c r="E41" s="298"/>
    </row>
    <row r="42" spans="2:5" s="593" customFormat="1" ht="21" hidden="1" customHeight="1">
      <c r="B42" s="297" t="s">
        <v>177</v>
      </c>
      <c r="C42" s="296"/>
      <c r="D42" s="42"/>
      <c r="E42" s="298"/>
    </row>
    <row r="43" spans="2:5" s="593" customFormat="1" ht="21" hidden="1" customHeight="1">
      <c r="B43" s="297" t="s">
        <v>178</v>
      </c>
      <c r="C43" s="296"/>
      <c r="D43" s="42"/>
      <c r="E43" s="298"/>
    </row>
    <row r="44" spans="2:5" s="593" customFormat="1" ht="21" hidden="1" customHeight="1">
      <c r="B44" s="297" t="s">
        <v>179</v>
      </c>
      <c r="C44" s="296"/>
      <c r="D44" s="42"/>
      <c r="E44" s="298"/>
    </row>
    <row r="45" spans="2:5" s="593" customFormat="1" ht="21" hidden="1" customHeight="1">
      <c r="B45" s="297" t="s">
        <v>180</v>
      </c>
      <c r="C45" s="296"/>
      <c r="D45" s="42"/>
      <c r="E45" s="298"/>
    </row>
    <row r="46" spans="2:5" s="593" customFormat="1" ht="21" hidden="1" customHeight="1">
      <c r="B46" s="297" t="s">
        <v>26</v>
      </c>
      <c r="C46" s="296"/>
      <c r="D46" s="42"/>
      <c r="E46" s="298"/>
    </row>
    <row r="47" spans="2:5" s="593" customFormat="1" ht="21" hidden="1" customHeight="1">
      <c r="B47" s="297" t="s">
        <v>25</v>
      </c>
      <c r="C47" s="296"/>
      <c r="D47" s="42"/>
      <c r="E47" s="298"/>
    </row>
    <row r="48" spans="2:5" s="593" customFormat="1" ht="21" customHeight="1">
      <c r="B48" s="297" t="s">
        <v>360</v>
      </c>
      <c r="C48" s="296"/>
      <c r="D48" s="42">
        <v>153645</v>
      </c>
      <c r="E48" s="298">
        <v>489717</v>
      </c>
    </row>
    <row r="49" spans="2:6" s="593" customFormat="1" ht="21" hidden="1" customHeight="1">
      <c r="B49" s="297" t="s">
        <v>181</v>
      </c>
      <c r="C49" s="296"/>
      <c r="D49" s="42"/>
      <c r="E49" s="298"/>
    </row>
    <row r="50" spans="2:6" s="593" customFormat="1" ht="21" hidden="1" customHeight="1">
      <c r="B50" s="297" t="s">
        <v>182</v>
      </c>
      <c r="C50" s="296"/>
      <c r="D50" s="42"/>
      <c r="E50" s="298"/>
    </row>
    <row r="51" spans="2:6" s="593" customFormat="1" ht="21" customHeight="1">
      <c r="B51" s="297" t="s">
        <v>362</v>
      </c>
      <c r="C51" s="296"/>
      <c r="D51" s="42">
        <v>-3820405</v>
      </c>
      <c r="E51" s="298">
        <v>-1825391</v>
      </c>
    </row>
    <row r="52" spans="2:6" s="593" customFormat="1" ht="21" customHeight="1">
      <c r="B52" s="582" t="s">
        <v>367</v>
      </c>
      <c r="C52" s="583"/>
      <c r="D52" s="584">
        <v>-93180602</v>
      </c>
      <c r="E52" s="591">
        <v>-91751420</v>
      </c>
    </row>
    <row r="53" spans="2:6" s="593" customFormat="1" ht="21" hidden="1" customHeight="1">
      <c r="B53" s="297" t="s">
        <v>183</v>
      </c>
      <c r="C53" s="296"/>
      <c r="D53" s="42">
        <v>0</v>
      </c>
      <c r="E53" s="298"/>
    </row>
    <row r="54" spans="2:6" s="593" customFormat="1" ht="21" hidden="1" customHeight="1">
      <c r="B54" s="297" t="s">
        <v>184</v>
      </c>
      <c r="C54" s="296"/>
      <c r="D54" s="42">
        <v>0</v>
      </c>
      <c r="E54" s="298"/>
    </row>
    <row r="55" spans="2:6" s="593" customFormat="1" ht="21" hidden="1" customHeight="1">
      <c r="B55" s="297" t="s">
        <v>185</v>
      </c>
      <c r="C55" s="296"/>
      <c r="D55" s="42">
        <v>0</v>
      </c>
      <c r="E55" s="298">
        <v>0</v>
      </c>
    </row>
    <row r="56" spans="2:6" s="593" customFormat="1" ht="21" hidden="1" customHeight="1">
      <c r="B56" s="297" t="s">
        <v>186</v>
      </c>
      <c r="C56" s="296"/>
      <c r="D56" s="42">
        <v>0</v>
      </c>
      <c r="E56" s="298">
        <v>0</v>
      </c>
    </row>
    <row r="57" spans="2:6" s="593" customFormat="1" ht="21" hidden="1" customHeight="1">
      <c r="B57" s="297" t="s">
        <v>187</v>
      </c>
      <c r="C57" s="296"/>
      <c r="D57" s="42">
        <v>0</v>
      </c>
      <c r="E57" s="298">
        <v>0</v>
      </c>
    </row>
    <row r="58" spans="2:6" s="593" customFormat="1" ht="21" hidden="1" customHeight="1">
      <c r="B58" s="297" t="s">
        <v>188</v>
      </c>
      <c r="C58" s="296"/>
      <c r="D58" s="42">
        <v>0</v>
      </c>
      <c r="E58" s="298">
        <v>0</v>
      </c>
    </row>
    <row r="59" spans="2:6" s="593" customFormat="1" ht="21" customHeight="1">
      <c r="B59" s="297" t="s">
        <v>368</v>
      </c>
      <c r="C59" s="296"/>
      <c r="D59" s="42">
        <v>99531219</v>
      </c>
      <c r="E59" s="298">
        <v>64249143</v>
      </c>
    </row>
    <row r="60" spans="2:6" s="593" customFormat="1" ht="21" customHeight="1">
      <c r="B60" s="297" t="s">
        <v>369</v>
      </c>
      <c r="C60" s="296"/>
      <c r="D60" s="42">
        <v>1573312</v>
      </c>
      <c r="E60" s="298">
        <v>994353</v>
      </c>
    </row>
    <row r="61" spans="2:6" s="593" customFormat="1" ht="21" customHeight="1">
      <c r="B61" s="582" t="s">
        <v>367</v>
      </c>
      <c r="C61" s="583"/>
      <c r="D61" s="584">
        <v>101104531</v>
      </c>
      <c r="E61" s="591">
        <v>65243496</v>
      </c>
    </row>
    <row r="62" spans="2:6" s="593" customFormat="1" ht="21" hidden="1" customHeight="1">
      <c r="B62" s="297" t="s">
        <v>189</v>
      </c>
      <c r="C62" s="296"/>
      <c r="D62" s="42">
        <v>0</v>
      </c>
      <c r="E62" s="298">
        <v>0</v>
      </c>
    </row>
    <row r="63" spans="2:6" s="593" customFormat="1" ht="21" customHeight="1">
      <c r="B63" s="297" t="s">
        <v>370</v>
      </c>
      <c r="C63" s="296"/>
      <c r="D63" s="42">
        <v>-75455795</v>
      </c>
      <c r="E63" s="298">
        <v>-56294588</v>
      </c>
      <c r="F63" s="594"/>
    </row>
    <row r="64" spans="2:6" s="593" customFormat="1" ht="21" hidden="1" customHeight="1">
      <c r="B64" s="297" t="s">
        <v>190</v>
      </c>
      <c r="C64" s="296"/>
      <c r="D64" s="42"/>
      <c r="E64" s="298"/>
      <c r="F64" s="594"/>
    </row>
    <row r="65" spans="2:6" s="593" customFormat="1" ht="21" hidden="1" customHeight="1">
      <c r="B65" s="297" t="s">
        <v>191</v>
      </c>
      <c r="C65" s="296"/>
      <c r="D65" s="42"/>
      <c r="E65" s="298"/>
    </row>
    <row r="66" spans="2:6" s="593" customFormat="1" ht="21" hidden="1" customHeight="1">
      <c r="B66" s="297" t="s">
        <v>175</v>
      </c>
      <c r="C66" s="296"/>
      <c r="D66" s="42"/>
      <c r="E66" s="298"/>
    </row>
    <row r="67" spans="2:6" s="593" customFormat="1" ht="21" customHeight="1">
      <c r="B67" s="297" t="s">
        <v>371</v>
      </c>
      <c r="C67" s="296"/>
      <c r="D67" s="42">
        <v>-134644071</v>
      </c>
      <c r="E67" s="298">
        <v>-124757206</v>
      </c>
    </row>
    <row r="68" spans="2:6" s="593" customFormat="1" ht="21" hidden="1" customHeight="1">
      <c r="B68" s="297" t="s">
        <v>26</v>
      </c>
      <c r="C68" s="296"/>
      <c r="D68" s="42"/>
      <c r="E68" s="298"/>
    </row>
    <row r="69" spans="2:6" s="593" customFormat="1" ht="21" hidden="1" customHeight="1">
      <c r="B69" s="297" t="s">
        <v>181</v>
      </c>
      <c r="C69" s="296"/>
      <c r="D69" s="42"/>
      <c r="E69" s="298"/>
    </row>
    <row r="70" spans="2:6" s="593" customFormat="1" ht="21" customHeight="1">
      <c r="B70" s="297" t="s">
        <v>372</v>
      </c>
      <c r="C70" s="296"/>
      <c r="D70" s="42">
        <v>0</v>
      </c>
      <c r="E70" s="298">
        <v>-158399</v>
      </c>
    </row>
    <row r="71" spans="2:6" s="593" customFormat="1" ht="21" customHeight="1">
      <c r="B71" s="582" t="s">
        <v>373</v>
      </c>
      <c r="C71" s="585"/>
      <c r="D71" s="586">
        <v>-108995335</v>
      </c>
      <c r="E71" s="587">
        <v>-115966697</v>
      </c>
      <c r="F71" s="594"/>
    </row>
    <row r="72" spans="2:6" s="593" customFormat="1" ht="21" hidden="1" customHeight="1">
      <c r="B72" s="582" t="s">
        <v>134</v>
      </c>
      <c r="C72" s="585"/>
      <c r="D72" s="586">
        <v>31922914</v>
      </c>
      <c r="E72" s="587">
        <v>6751375</v>
      </c>
      <c r="F72" s="594"/>
    </row>
    <row r="73" spans="2:6" s="593" customFormat="1" ht="21" hidden="1" customHeight="1">
      <c r="B73" s="582" t="s">
        <v>192</v>
      </c>
      <c r="C73" s="583"/>
      <c r="D73" s="597">
        <v>0</v>
      </c>
      <c r="E73" s="598">
        <v>0</v>
      </c>
    </row>
    <row r="74" spans="2:6" s="593" customFormat="1" ht="21" hidden="1" customHeight="1">
      <c r="B74" s="582" t="s">
        <v>192</v>
      </c>
      <c r="C74" s="583"/>
      <c r="D74" s="597">
        <v>0</v>
      </c>
      <c r="E74" s="598">
        <v>0</v>
      </c>
    </row>
    <row r="75" spans="2:6" s="593" customFormat="1" ht="21" customHeight="1">
      <c r="B75" s="582" t="s">
        <v>374</v>
      </c>
      <c r="C75" s="585"/>
      <c r="D75" s="586">
        <v>31922914</v>
      </c>
      <c r="E75" s="587">
        <v>6751375</v>
      </c>
    </row>
    <row r="76" spans="2:6" s="593" customFormat="1" ht="21" customHeight="1">
      <c r="B76" s="297" t="s">
        <v>375</v>
      </c>
      <c r="C76" s="296"/>
      <c r="D76" s="42">
        <v>32953529</v>
      </c>
      <c r="E76" s="298">
        <v>26202154</v>
      </c>
    </row>
    <row r="77" spans="2:6" s="593" customFormat="1" ht="21" customHeight="1" thickBot="1">
      <c r="B77" s="1049" t="s">
        <v>376</v>
      </c>
      <c r="C77" s="588">
        <v>7</v>
      </c>
      <c r="D77" s="589">
        <v>64876443</v>
      </c>
      <c r="E77" s="590">
        <v>32953529</v>
      </c>
    </row>
    <row r="78" spans="2:6">
      <c r="D78" s="595"/>
      <c r="E78" s="595"/>
    </row>
    <row r="79" spans="2:6">
      <c r="D79" s="599"/>
      <c r="E79" s="599"/>
    </row>
    <row r="80" spans="2:6">
      <c r="D80" s="596"/>
      <c r="E80" s="4"/>
    </row>
    <row r="82" spans="3:5">
      <c r="C82" s="3"/>
      <c r="D82" s="3"/>
      <c r="E82" s="4"/>
    </row>
    <row r="87" spans="3:5">
      <c r="D87" s="841"/>
    </row>
    <row r="88" spans="3:5">
      <c r="D88" s="841"/>
    </row>
    <row r="90" spans="3:5">
      <c r="D90" s="841"/>
    </row>
    <row r="94" spans="3:5">
      <c r="D94" s="841"/>
    </row>
    <row r="95" spans="3:5">
      <c r="D95" s="841"/>
    </row>
    <row r="96" spans="3:5">
      <c r="D96" s="841"/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T28"/>
  <sheetViews>
    <sheetView showGridLines="0" workbookViewId="0">
      <selection activeCell="B5" sqref="B5"/>
    </sheetView>
  </sheetViews>
  <sheetFormatPr baseColWidth="10" defaultColWidth="10.85546875" defaultRowHeight="10.5"/>
  <cols>
    <col min="1" max="1" width="2.42578125" style="125" customWidth="1"/>
    <col min="2" max="2" width="33.42578125" style="125" bestFit="1" customWidth="1"/>
    <col min="3" max="3" width="5.85546875" style="125" bestFit="1" customWidth="1"/>
    <col min="4" max="5" width="11.140625" style="125" customWidth="1"/>
    <col min="6" max="7" width="13.42578125" style="125" customWidth="1"/>
    <col min="8" max="8" width="12.7109375" style="125" customWidth="1"/>
    <col min="9" max="9" width="15.140625" style="125" bestFit="1" customWidth="1"/>
    <col min="10" max="10" width="15.7109375" style="125" customWidth="1"/>
    <col min="11" max="11" width="12.28515625" style="125" bestFit="1" customWidth="1"/>
    <col min="12" max="12" width="14.7109375" style="249" bestFit="1" customWidth="1"/>
    <col min="13" max="13" width="14.42578125" style="249" bestFit="1" customWidth="1"/>
    <col min="14" max="14" width="11.42578125" style="249" bestFit="1" customWidth="1"/>
    <col min="15" max="18" width="14.7109375" style="249" bestFit="1" customWidth="1"/>
    <col min="19" max="19" width="11.42578125" style="249" bestFit="1" customWidth="1"/>
    <col min="20" max="20" width="10.85546875" style="249"/>
    <col min="21" max="16384" width="10.85546875" style="125"/>
  </cols>
  <sheetData>
    <row r="1" spans="2:11" ht="11.25" thickBot="1"/>
    <row r="2" spans="2:11" ht="74.25" customHeight="1">
      <c r="B2" s="379" t="s">
        <v>377</v>
      </c>
      <c r="C2" s="380" t="s">
        <v>281</v>
      </c>
      <c r="D2" s="380" t="s">
        <v>318</v>
      </c>
      <c r="E2" s="380" t="s">
        <v>383</v>
      </c>
      <c r="F2" s="380" t="s">
        <v>384</v>
      </c>
      <c r="G2" s="380" t="s">
        <v>385</v>
      </c>
      <c r="H2" s="380" t="s">
        <v>386</v>
      </c>
      <c r="I2" s="380" t="s">
        <v>387</v>
      </c>
      <c r="J2" s="380" t="s">
        <v>388</v>
      </c>
      <c r="K2" s="380" t="s">
        <v>389</v>
      </c>
    </row>
    <row r="3" spans="2:11" ht="12.75" customHeight="1">
      <c r="B3" s="381"/>
      <c r="C3" s="350"/>
      <c r="D3" s="350" t="s">
        <v>1012</v>
      </c>
      <c r="E3" s="350" t="s">
        <v>1012</v>
      </c>
      <c r="F3" s="350" t="s">
        <v>1012</v>
      </c>
      <c r="G3" s="350" t="s">
        <v>1012</v>
      </c>
      <c r="H3" s="350" t="s">
        <v>1012</v>
      </c>
      <c r="I3" s="350" t="s">
        <v>1012</v>
      </c>
      <c r="J3" s="350" t="s">
        <v>1012</v>
      </c>
      <c r="K3" s="351" t="s">
        <v>1012</v>
      </c>
    </row>
    <row r="4" spans="2:11" ht="20.100000000000001" customHeight="1" thickBot="1">
      <c r="B4" s="1040" t="s">
        <v>424</v>
      </c>
      <c r="C4" s="384"/>
      <c r="D4" s="384">
        <v>155567354</v>
      </c>
      <c r="E4" s="384">
        <v>164064038</v>
      </c>
      <c r="F4" s="384">
        <v>-5965550</v>
      </c>
      <c r="G4" s="384">
        <v>0</v>
      </c>
      <c r="H4" s="384">
        <v>303530135</v>
      </c>
      <c r="I4" s="384">
        <v>617195977</v>
      </c>
      <c r="J4" s="384">
        <v>54394490</v>
      </c>
      <c r="K4" s="385">
        <v>671590467</v>
      </c>
    </row>
    <row r="5" spans="2:11" ht="20.100000000000001" customHeight="1">
      <c r="B5" s="43" t="s">
        <v>984</v>
      </c>
      <c r="C5" s="44"/>
      <c r="D5" s="44"/>
      <c r="E5" s="44"/>
      <c r="F5" s="44"/>
      <c r="G5" s="44"/>
      <c r="H5" s="44"/>
      <c r="I5" s="384"/>
      <c r="J5" s="44"/>
      <c r="K5" s="385"/>
    </row>
    <row r="6" spans="2:11" ht="20.100000000000001" customHeight="1">
      <c r="B6" s="49" t="s">
        <v>342</v>
      </c>
      <c r="C6" s="45"/>
      <c r="D6" s="46">
        <v>0</v>
      </c>
      <c r="E6" s="46">
        <v>0</v>
      </c>
      <c r="F6" s="46">
        <v>0</v>
      </c>
      <c r="G6" s="46">
        <v>0</v>
      </c>
      <c r="H6" s="46">
        <v>150575666</v>
      </c>
      <c r="I6" s="384">
        <v>150575666</v>
      </c>
      <c r="J6" s="46">
        <v>4261793</v>
      </c>
      <c r="K6" s="385">
        <v>154837459</v>
      </c>
    </row>
    <row r="7" spans="2:11" ht="20.100000000000001" customHeight="1">
      <c r="B7" s="49" t="s">
        <v>968</v>
      </c>
      <c r="C7" s="45"/>
      <c r="D7" s="46">
        <v>0</v>
      </c>
      <c r="E7" s="46">
        <v>0</v>
      </c>
      <c r="F7" s="46">
        <v>0</v>
      </c>
      <c r="G7" s="46">
        <v>27020</v>
      </c>
      <c r="H7" s="46">
        <v>0</v>
      </c>
      <c r="I7" s="384">
        <v>27020</v>
      </c>
      <c r="J7" s="46">
        <v>15820</v>
      </c>
      <c r="K7" s="385">
        <v>42840</v>
      </c>
    </row>
    <row r="8" spans="2:11" ht="20.100000000000001" customHeight="1">
      <c r="B8" s="49" t="s">
        <v>379</v>
      </c>
      <c r="C8" s="47">
        <v>3</v>
      </c>
      <c r="D8" s="46">
        <v>0</v>
      </c>
      <c r="E8" s="46">
        <v>0</v>
      </c>
      <c r="F8" s="46">
        <v>0</v>
      </c>
      <c r="G8" s="46">
        <v>0</v>
      </c>
      <c r="H8" s="46">
        <v>-133641483</v>
      </c>
      <c r="I8" s="384">
        <v>-133641483</v>
      </c>
      <c r="J8" s="46">
        <v>0</v>
      </c>
      <c r="K8" s="385">
        <v>-133641483</v>
      </c>
    </row>
    <row r="9" spans="2:11" ht="20.100000000000001" customHeight="1">
      <c r="B9" s="49" t="s">
        <v>380</v>
      </c>
      <c r="C9" s="248" t="s">
        <v>136</v>
      </c>
      <c r="D9" s="46">
        <v>0</v>
      </c>
      <c r="E9" s="46">
        <v>0</v>
      </c>
      <c r="F9" s="46">
        <v>0</v>
      </c>
      <c r="G9" s="46">
        <v>-27020</v>
      </c>
      <c r="H9" s="46">
        <v>27020</v>
      </c>
      <c r="I9" s="384">
        <v>0</v>
      </c>
      <c r="J9" s="46">
        <v>-5946858</v>
      </c>
      <c r="K9" s="385">
        <v>-5946858</v>
      </c>
    </row>
    <row r="10" spans="2:11" ht="20.100000000000001" customHeight="1" thickBot="1">
      <c r="B10" s="1040" t="s">
        <v>381</v>
      </c>
      <c r="C10" s="384"/>
      <c r="D10" s="384">
        <v>0</v>
      </c>
      <c r="E10" s="384">
        <v>0</v>
      </c>
      <c r="F10" s="384">
        <v>0</v>
      </c>
      <c r="G10" s="384">
        <v>0</v>
      </c>
      <c r="H10" s="384">
        <v>16961203</v>
      </c>
      <c r="I10" s="384">
        <v>16961203</v>
      </c>
      <c r="J10" s="384">
        <v>-1669245</v>
      </c>
      <c r="K10" s="385">
        <v>15291958</v>
      </c>
    </row>
    <row r="11" spans="2:11" ht="20.100000000000001" customHeight="1" thickBot="1">
      <c r="B11" s="1040" t="s">
        <v>423</v>
      </c>
      <c r="C11" s="382" t="s">
        <v>157</v>
      </c>
      <c r="D11" s="383">
        <v>155567354</v>
      </c>
      <c r="E11" s="383">
        <v>164064038</v>
      </c>
      <c r="F11" s="383">
        <v>-5965550</v>
      </c>
      <c r="G11" s="383">
        <v>0</v>
      </c>
      <c r="H11" s="383">
        <v>320491338</v>
      </c>
      <c r="I11" s="383">
        <v>634157180</v>
      </c>
      <c r="J11" s="383">
        <v>52725245</v>
      </c>
      <c r="K11" s="539">
        <v>686882425</v>
      </c>
    </row>
    <row r="12" spans="2:11" ht="20.100000000000001" customHeight="1">
      <c r="H12" s="249"/>
      <c r="J12" s="249"/>
      <c r="K12" s="249"/>
    </row>
    <row r="13" spans="2:11" ht="15.75" customHeight="1" thickBot="1"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2:11" ht="61.5" customHeight="1">
      <c r="B14" s="379" t="s">
        <v>377</v>
      </c>
      <c r="C14" s="380" t="s">
        <v>281</v>
      </c>
      <c r="D14" s="380" t="s">
        <v>318</v>
      </c>
      <c r="E14" s="380" t="s">
        <v>383</v>
      </c>
      <c r="F14" s="380" t="s">
        <v>384</v>
      </c>
      <c r="G14" s="380" t="s">
        <v>385</v>
      </c>
      <c r="H14" s="380" t="s">
        <v>386</v>
      </c>
      <c r="I14" s="380" t="s">
        <v>387</v>
      </c>
      <c r="J14" s="380" t="s">
        <v>388</v>
      </c>
      <c r="K14" s="380" t="s">
        <v>389</v>
      </c>
    </row>
    <row r="15" spans="2:11" ht="12.75" customHeight="1">
      <c r="B15" s="381"/>
      <c r="C15" s="350"/>
      <c r="D15" s="350" t="s">
        <v>1012</v>
      </c>
      <c r="E15" s="350" t="s">
        <v>1012</v>
      </c>
      <c r="F15" s="350" t="s">
        <v>1012</v>
      </c>
      <c r="G15" s="350" t="s">
        <v>1012</v>
      </c>
      <c r="H15" s="350" t="s">
        <v>1012</v>
      </c>
      <c r="I15" s="350" t="s">
        <v>1012</v>
      </c>
      <c r="J15" s="350" t="s">
        <v>1012</v>
      </c>
      <c r="K15" s="351" t="s">
        <v>1012</v>
      </c>
    </row>
    <row r="16" spans="2:11" ht="20.100000000000001" customHeight="1" thickBot="1">
      <c r="B16" s="1040" t="s">
        <v>378</v>
      </c>
      <c r="C16" s="384"/>
      <c r="D16" s="384">
        <v>155567354</v>
      </c>
      <c r="E16" s="384">
        <v>164064038</v>
      </c>
      <c r="F16" s="384">
        <v>-5965550</v>
      </c>
      <c r="G16" s="384">
        <v>0</v>
      </c>
      <c r="H16" s="384">
        <v>297097777</v>
      </c>
      <c r="I16" s="384">
        <v>610763619</v>
      </c>
      <c r="J16" s="384">
        <v>55634152</v>
      </c>
      <c r="K16" s="385">
        <v>666397771</v>
      </c>
    </row>
    <row r="17" spans="2:20" ht="20.100000000000001" customHeight="1">
      <c r="B17" s="43" t="s">
        <v>984</v>
      </c>
      <c r="C17" s="44"/>
      <c r="D17" s="44"/>
      <c r="E17" s="44"/>
      <c r="F17" s="44"/>
      <c r="G17" s="44"/>
      <c r="H17" s="44"/>
      <c r="I17" s="384"/>
      <c r="J17" s="44"/>
      <c r="K17" s="385"/>
    </row>
    <row r="18" spans="2:20" ht="20.100000000000001" customHeight="1">
      <c r="B18" s="49" t="s">
        <v>342</v>
      </c>
      <c r="C18" s="45"/>
      <c r="D18" s="46">
        <v>0</v>
      </c>
      <c r="E18" s="46"/>
      <c r="F18" s="46">
        <v>0</v>
      </c>
      <c r="G18" s="46">
        <v>0</v>
      </c>
      <c r="H18" s="46">
        <v>129008145</v>
      </c>
      <c r="I18" s="384">
        <v>129008145</v>
      </c>
      <c r="J18" s="48">
        <v>3675713</v>
      </c>
      <c r="K18" s="385">
        <v>132683858</v>
      </c>
    </row>
    <row r="19" spans="2:20" ht="20.100000000000001" customHeight="1">
      <c r="B19" s="49" t="s">
        <v>968</v>
      </c>
      <c r="C19" s="45"/>
      <c r="D19" s="46"/>
      <c r="E19" s="46"/>
      <c r="F19" s="46"/>
      <c r="G19" s="46">
        <v>-1444142</v>
      </c>
      <c r="H19" s="46"/>
      <c r="I19" s="384">
        <v>-1444142</v>
      </c>
      <c r="J19" s="48">
        <v>-12301</v>
      </c>
      <c r="K19" s="385">
        <v>-1456443</v>
      </c>
    </row>
    <row r="20" spans="2:20" ht="18.75" customHeight="1">
      <c r="B20" s="49" t="s">
        <v>379</v>
      </c>
      <c r="C20" s="47">
        <v>3</v>
      </c>
      <c r="D20" s="46">
        <v>0</v>
      </c>
      <c r="E20" s="46"/>
      <c r="F20" s="46">
        <v>0</v>
      </c>
      <c r="G20" s="46">
        <v>0</v>
      </c>
      <c r="H20" s="46">
        <v>-121131645</v>
      </c>
      <c r="I20" s="384">
        <v>-121131645</v>
      </c>
      <c r="J20" s="48"/>
      <c r="K20" s="385">
        <v>-121131645</v>
      </c>
    </row>
    <row r="21" spans="2:20" ht="18.75" customHeight="1">
      <c r="B21" s="49" t="s">
        <v>380</v>
      </c>
      <c r="C21" s="248" t="s">
        <v>157</v>
      </c>
      <c r="D21" s="46">
        <v>0</v>
      </c>
      <c r="E21" s="46"/>
      <c r="F21" s="46">
        <v>0</v>
      </c>
      <c r="G21" s="46">
        <v>1444142</v>
      </c>
      <c r="H21" s="46">
        <v>-1444142</v>
      </c>
      <c r="I21" s="384">
        <v>0</v>
      </c>
      <c r="J21" s="46">
        <v>-4903074</v>
      </c>
      <c r="K21" s="385">
        <v>-4903074</v>
      </c>
    </row>
    <row r="22" spans="2:20" ht="18.75" customHeight="1" thickBot="1">
      <c r="B22" s="1040" t="s">
        <v>381</v>
      </c>
      <c r="C22" s="384"/>
      <c r="D22" s="384">
        <v>0</v>
      </c>
      <c r="E22" s="384">
        <v>0</v>
      </c>
      <c r="F22" s="384">
        <v>0</v>
      </c>
      <c r="G22" s="384">
        <v>0</v>
      </c>
      <c r="H22" s="384">
        <v>6432358</v>
      </c>
      <c r="I22" s="384">
        <v>6432358</v>
      </c>
      <c r="J22" s="384">
        <v>-1239662</v>
      </c>
      <c r="K22" s="385">
        <v>5192696</v>
      </c>
    </row>
    <row r="23" spans="2:20" ht="20.100000000000001" customHeight="1" thickBot="1">
      <c r="B23" s="1040" t="s">
        <v>382</v>
      </c>
      <c r="C23" s="382" t="s">
        <v>157</v>
      </c>
      <c r="D23" s="383">
        <v>155567354</v>
      </c>
      <c r="E23" s="383">
        <v>164064038</v>
      </c>
      <c r="F23" s="383">
        <v>-5965550</v>
      </c>
      <c r="G23" s="383">
        <v>0</v>
      </c>
      <c r="H23" s="383">
        <v>303530135</v>
      </c>
      <c r="I23" s="383">
        <v>617195977</v>
      </c>
      <c r="J23" s="383">
        <v>54394490</v>
      </c>
      <c r="K23" s="383">
        <v>671590467</v>
      </c>
    </row>
    <row r="24" spans="2:20" s="129" customFormat="1" ht="21.75" customHeight="1">
      <c r="B24" s="125"/>
      <c r="C24" s="125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/>
    </row>
    <row r="25" spans="2:20" ht="15" hidden="1" customHeight="1">
      <c r="D25" s="128">
        <v>0</v>
      </c>
      <c r="E25" s="128"/>
      <c r="F25" s="128">
        <v>0</v>
      </c>
      <c r="G25" s="128"/>
      <c r="H25" s="128">
        <v>0</v>
      </c>
      <c r="I25" s="128">
        <v>0</v>
      </c>
      <c r="J25" s="128">
        <v>0</v>
      </c>
      <c r="K25" s="128">
        <v>0</v>
      </c>
    </row>
    <row r="26" spans="2:20">
      <c r="F26" s="249"/>
      <c r="G26" s="249"/>
      <c r="H26" s="249"/>
    </row>
    <row r="28" spans="2:20">
      <c r="I28" s="249"/>
    </row>
  </sheetData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2:C36"/>
  <sheetViews>
    <sheetView showGridLines="0" topLeftCell="A4" workbookViewId="0">
      <selection activeCell="B5" sqref="B5"/>
    </sheetView>
  </sheetViews>
  <sheetFormatPr baseColWidth="10" defaultColWidth="10.85546875" defaultRowHeight="12.75"/>
  <cols>
    <col min="1" max="1" width="10.85546875" style="1"/>
    <col min="2" max="2" width="60.42578125" style="1" customWidth="1"/>
    <col min="3" max="3" width="56.140625" style="1" customWidth="1"/>
    <col min="4" max="16384" width="10.85546875" style="1"/>
  </cols>
  <sheetData>
    <row r="2" spans="2:3" ht="22.5" customHeight="1" thickBot="1">
      <c r="B2" s="70"/>
      <c r="C2" s="71"/>
    </row>
    <row r="3" spans="2:3" ht="22.5" customHeight="1">
      <c r="B3" s="386" t="s">
        <v>390</v>
      </c>
      <c r="C3" s="387" t="s">
        <v>391</v>
      </c>
    </row>
    <row r="4" spans="2:3" ht="22.5" customHeight="1">
      <c r="B4" s="68" t="s">
        <v>392</v>
      </c>
      <c r="C4" s="1050" t="s">
        <v>393</v>
      </c>
    </row>
    <row r="5" spans="2:3" ht="22.5" customHeight="1">
      <c r="B5" s="68" t="s">
        <v>394</v>
      </c>
      <c r="C5" s="1050" t="s">
        <v>393</v>
      </c>
    </row>
    <row r="6" spans="2:3" ht="22.5" customHeight="1">
      <c r="B6" s="68" t="s">
        <v>395</v>
      </c>
      <c r="C6" s="1050" t="s">
        <v>393</v>
      </c>
    </row>
    <row r="7" spans="2:3" ht="22.5" customHeight="1">
      <c r="B7" s="68" t="s">
        <v>396</v>
      </c>
      <c r="C7" s="1050" t="s">
        <v>393</v>
      </c>
    </row>
    <row r="8" spans="2:3" ht="22.5" customHeight="1">
      <c r="B8" s="68" t="s">
        <v>397</v>
      </c>
      <c r="C8" s="1050" t="s">
        <v>393</v>
      </c>
    </row>
    <row r="9" spans="2:3" ht="22.5" customHeight="1">
      <c r="B9" s="68" t="s">
        <v>398</v>
      </c>
      <c r="C9" s="1050" t="s">
        <v>393</v>
      </c>
    </row>
    <row r="10" spans="2:3" ht="22.5" customHeight="1">
      <c r="B10" s="68" t="s">
        <v>399</v>
      </c>
      <c r="C10" s="1050" t="s">
        <v>393</v>
      </c>
    </row>
    <row r="11" spans="2:3" ht="22.5" customHeight="1">
      <c r="B11" s="68" t="s">
        <v>400</v>
      </c>
      <c r="C11" s="1050" t="s">
        <v>393</v>
      </c>
    </row>
    <row r="12" spans="2:3" ht="22.5" customHeight="1">
      <c r="B12" s="68" t="s">
        <v>401</v>
      </c>
      <c r="C12" s="1050" t="s">
        <v>393</v>
      </c>
    </row>
    <row r="13" spans="2:3" ht="22.5" customHeight="1">
      <c r="B13" s="68" t="s">
        <v>402</v>
      </c>
      <c r="C13" s="1050" t="s">
        <v>393</v>
      </c>
    </row>
    <row r="14" spans="2:3" ht="22.5" customHeight="1">
      <c r="B14" s="68" t="s">
        <v>403</v>
      </c>
      <c r="C14" s="1050" t="s">
        <v>393</v>
      </c>
    </row>
    <row r="15" spans="2:3" ht="23.25" customHeight="1">
      <c r="B15" s="68" t="s">
        <v>404</v>
      </c>
      <c r="C15" s="1050" t="s">
        <v>405</v>
      </c>
    </row>
    <row r="16" spans="2:3" ht="13.5" thickBot="1">
      <c r="B16" s="69" t="s">
        <v>406</v>
      </c>
      <c r="C16" s="1051" t="s">
        <v>393</v>
      </c>
    </row>
    <row r="17" spans="2:3" ht="13.5" thickBot="1"/>
    <row r="18" spans="2:3" ht="22.5" customHeight="1">
      <c r="B18" s="386" t="s">
        <v>407</v>
      </c>
      <c r="C18" s="387" t="s">
        <v>391</v>
      </c>
    </row>
    <row r="19" spans="2:3" ht="22.5" customHeight="1">
      <c r="B19" s="68" t="s">
        <v>408</v>
      </c>
      <c r="C19" s="1050" t="s">
        <v>409</v>
      </c>
    </row>
    <row r="20" spans="2:3" ht="22.5" customHeight="1">
      <c r="B20" s="68" t="s">
        <v>410</v>
      </c>
      <c r="C20" s="1050" t="s">
        <v>409</v>
      </c>
    </row>
    <row r="21" spans="2:3" ht="22.5" customHeight="1">
      <c r="B21" s="68" t="s">
        <v>413</v>
      </c>
      <c r="C21" s="1050" t="s">
        <v>409</v>
      </c>
    </row>
    <row r="22" spans="2:3" ht="22.5" customHeight="1" thickBot="1">
      <c r="B22" s="69" t="s">
        <v>411</v>
      </c>
      <c r="C22" s="1051" t="s">
        <v>412</v>
      </c>
    </row>
    <row r="24" spans="2:3" ht="13.5" thickBot="1"/>
    <row r="25" spans="2:3" ht="22.5" customHeight="1">
      <c r="B25" s="386" t="s">
        <v>390</v>
      </c>
      <c r="C25" s="387" t="s">
        <v>391</v>
      </c>
    </row>
    <row r="26" spans="2:3" ht="22.5" customHeight="1">
      <c r="B26" s="68" t="s">
        <v>414</v>
      </c>
      <c r="C26" s="1050" t="s">
        <v>421</v>
      </c>
    </row>
    <row r="27" spans="2:3" ht="22.5" customHeight="1">
      <c r="B27" s="68" t="s">
        <v>415</v>
      </c>
      <c r="C27" s="1050" t="s">
        <v>421</v>
      </c>
    </row>
    <row r="28" spans="2:3" ht="22.5" customHeight="1">
      <c r="B28" s="68" t="s">
        <v>416</v>
      </c>
      <c r="C28" s="1050" t="s">
        <v>421</v>
      </c>
    </row>
    <row r="29" spans="2:3" ht="22.5" customHeight="1">
      <c r="B29" s="68" t="s">
        <v>417</v>
      </c>
      <c r="C29" s="1050" t="s">
        <v>409</v>
      </c>
    </row>
    <row r="30" spans="2:3" ht="22.5" customHeight="1">
      <c r="B30" s="68" t="s">
        <v>418</v>
      </c>
      <c r="C30" s="1050" t="s">
        <v>409</v>
      </c>
    </row>
    <row r="31" spans="2:3" ht="22.5" customHeight="1">
      <c r="B31" s="68" t="s">
        <v>419</v>
      </c>
      <c r="C31" s="1050" t="s">
        <v>409</v>
      </c>
    </row>
    <row r="32" spans="2:3" ht="22.5" customHeight="1">
      <c r="B32" s="67" t="s">
        <v>399</v>
      </c>
      <c r="C32" s="1050" t="s">
        <v>409</v>
      </c>
    </row>
    <row r="33" spans="2:3" ht="22.5" customHeight="1" thickBot="1">
      <c r="B33" s="787" t="s">
        <v>422</v>
      </c>
      <c r="C33" s="1051" t="s">
        <v>420</v>
      </c>
    </row>
    <row r="36" spans="2:3">
      <c r="C36" s="961"/>
    </row>
  </sheetData>
  <dataConsolidate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11"/>
  <sheetViews>
    <sheetView showGridLines="0" workbookViewId="0">
      <selection activeCell="B3" sqref="B3:I3"/>
    </sheetView>
  </sheetViews>
  <sheetFormatPr baseColWidth="10" defaultColWidth="14.28515625" defaultRowHeight="10.5"/>
  <cols>
    <col min="1" max="1" width="10.28515625" style="72" customWidth="1"/>
    <col min="2" max="2" width="11" style="72" customWidth="1"/>
    <col min="3" max="3" width="35.85546875" style="72" bestFit="1" customWidth="1"/>
    <col min="4" max="9" width="12.28515625" style="72" customWidth="1"/>
    <col min="10" max="16384" width="14.28515625" style="72"/>
  </cols>
  <sheetData>
    <row r="1" spans="1:9">
      <c r="A1" s="5"/>
    </row>
    <row r="2" spans="1:9" ht="11.25" thickBot="1">
      <c r="B2" s="73"/>
    </row>
    <row r="3" spans="1:9" ht="24.75" customHeight="1">
      <c r="B3" s="388" t="s">
        <v>428</v>
      </c>
      <c r="C3" s="389" t="s">
        <v>427</v>
      </c>
      <c r="D3" s="390" t="s">
        <v>425</v>
      </c>
      <c r="E3" s="390" t="s">
        <v>426</v>
      </c>
      <c r="F3" s="390" t="s">
        <v>233</v>
      </c>
      <c r="G3" s="390" t="s">
        <v>425</v>
      </c>
      <c r="H3" s="390" t="s">
        <v>426</v>
      </c>
      <c r="I3" s="391" t="s">
        <v>159</v>
      </c>
    </row>
    <row r="4" spans="1:9" ht="22.5" customHeight="1">
      <c r="B4" s="74" t="s">
        <v>18</v>
      </c>
      <c r="C4" s="75" t="s">
        <v>7</v>
      </c>
      <c r="D4" s="785">
        <v>99.990300000000005</v>
      </c>
      <c r="E4" s="76">
        <v>0</v>
      </c>
      <c r="F4" s="785">
        <f t="shared" ref="F4:F11" si="0">+D4+E4</f>
        <v>99.990300000000005</v>
      </c>
      <c r="G4" s="785">
        <v>99.990300000000005</v>
      </c>
      <c r="H4" s="76">
        <v>0</v>
      </c>
      <c r="I4" s="785">
        <f t="shared" ref="I4:I11" si="1">+G4+H4</f>
        <v>99.990300000000005</v>
      </c>
    </row>
    <row r="5" spans="1:9" ht="22.5" customHeight="1">
      <c r="B5" s="74" t="s">
        <v>19</v>
      </c>
      <c r="C5" s="75" t="s">
        <v>6</v>
      </c>
      <c r="D5" s="785">
        <v>4.0000000000000002E-4</v>
      </c>
      <c r="E5" s="785">
        <v>99.999600000000001</v>
      </c>
      <c r="F5" s="76">
        <f t="shared" si="0"/>
        <v>100</v>
      </c>
      <c r="G5" s="785">
        <v>4.0000000000000002E-4</v>
      </c>
      <c r="H5" s="785">
        <v>99.999600000000001</v>
      </c>
      <c r="I5" s="76">
        <f t="shared" si="1"/>
        <v>100</v>
      </c>
    </row>
    <row r="6" spans="1:9" ht="22.5" customHeight="1">
      <c r="B6" s="74" t="s">
        <v>17</v>
      </c>
      <c r="C6" s="75" t="s">
        <v>2</v>
      </c>
      <c r="D6" s="785">
        <v>99</v>
      </c>
      <c r="E6" s="76">
        <v>1</v>
      </c>
      <c r="F6" s="76">
        <f>+D6+E6</f>
        <v>100</v>
      </c>
      <c r="G6" s="785">
        <v>99</v>
      </c>
      <c r="H6" s="76">
        <v>1</v>
      </c>
      <c r="I6" s="76">
        <f>+G6+H6</f>
        <v>100</v>
      </c>
    </row>
    <row r="7" spans="1:9" ht="22.5" customHeight="1">
      <c r="B7" s="74" t="s">
        <v>151</v>
      </c>
      <c r="C7" s="75" t="s">
        <v>4</v>
      </c>
      <c r="D7" s="785">
        <v>99.038499999999999</v>
      </c>
      <c r="E7" s="785">
        <v>0.96150000000000002</v>
      </c>
      <c r="F7" s="76">
        <f>+D7+E7</f>
        <v>100</v>
      </c>
      <c r="G7" s="785">
        <v>99.038499999999999</v>
      </c>
      <c r="H7" s="785">
        <v>0.96150000000000002</v>
      </c>
      <c r="I7" s="76">
        <f>+G7+H7</f>
        <v>100</v>
      </c>
    </row>
    <row r="8" spans="1:9" ht="22.5" customHeight="1">
      <c r="B8" s="74" t="s">
        <v>53</v>
      </c>
      <c r="C8" s="75" t="s">
        <v>14</v>
      </c>
      <c r="D8" s="785">
        <v>2.5065</v>
      </c>
      <c r="E8" s="76">
        <v>51</v>
      </c>
      <c r="F8" s="76">
        <f>+D8+E8</f>
        <v>53.506500000000003</v>
      </c>
      <c r="G8" s="785">
        <v>2.5065</v>
      </c>
      <c r="H8" s="76">
        <v>51</v>
      </c>
      <c r="I8" s="76">
        <f>+G8+H8</f>
        <v>53.506500000000003</v>
      </c>
    </row>
    <row r="9" spans="1:9" ht="22.5" customHeight="1">
      <c r="B9" s="74" t="s">
        <v>16</v>
      </c>
      <c r="C9" s="75" t="s">
        <v>3</v>
      </c>
      <c r="D9" s="785">
        <v>97.847800000000007</v>
      </c>
      <c r="E9" s="785">
        <v>2.1522000000000001</v>
      </c>
      <c r="F9" s="76">
        <f>+D9+E9</f>
        <v>100</v>
      </c>
      <c r="G9" s="785">
        <v>97.847800000000007</v>
      </c>
      <c r="H9" s="785">
        <v>2.1522000000000001</v>
      </c>
      <c r="I9" s="76">
        <f>+G9+H9</f>
        <v>100</v>
      </c>
    </row>
    <row r="10" spans="1:9" ht="22.5" customHeight="1">
      <c r="B10" s="74" t="s">
        <v>21</v>
      </c>
      <c r="C10" s="75" t="s">
        <v>13</v>
      </c>
      <c r="D10" s="785">
        <v>99.999998000000005</v>
      </c>
      <c r="E10" s="785">
        <v>1.9999999999999999E-6</v>
      </c>
      <c r="F10" s="76">
        <f t="shared" si="0"/>
        <v>100</v>
      </c>
      <c r="G10" s="785">
        <v>99.999998000000005</v>
      </c>
      <c r="H10" s="785">
        <v>1.9999999999999999E-6</v>
      </c>
      <c r="I10" s="76">
        <f t="shared" si="1"/>
        <v>100</v>
      </c>
    </row>
    <row r="11" spans="1:9" ht="22.5" customHeight="1" thickBot="1">
      <c r="B11" s="77" t="s">
        <v>44</v>
      </c>
      <c r="C11" s="78" t="s">
        <v>40</v>
      </c>
      <c r="D11" s="786">
        <v>82.649996000000002</v>
      </c>
      <c r="E11" s="786">
        <v>17.350003999999998</v>
      </c>
      <c r="F11" s="79">
        <f t="shared" si="0"/>
        <v>100</v>
      </c>
      <c r="G11" s="786">
        <v>82.649996000000002</v>
      </c>
      <c r="H11" s="786">
        <v>17.350003999999998</v>
      </c>
      <c r="I11" s="79">
        <f t="shared" si="1"/>
        <v>100</v>
      </c>
    </row>
  </sheetData>
  <pageMargins left="0.70866141732283472" right="0.70866141732283472" top="0.74803149606299213" bottom="0.74803149606299213" header="0.31496062992125984" footer="0.31496062992125984"/>
  <headerFooter>
    <oddHeader>&amp;L&amp;F&amp;R&amp;F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J32"/>
  <sheetViews>
    <sheetView showGridLines="0" workbookViewId="0">
      <selection activeCell="D22" sqref="D22"/>
    </sheetView>
  </sheetViews>
  <sheetFormatPr baseColWidth="10" defaultColWidth="10.85546875" defaultRowHeight="10.5"/>
  <cols>
    <col min="1" max="1" width="10.85546875" style="289"/>
    <col min="2" max="2" width="27.28515625" style="289" customWidth="1"/>
    <col min="3" max="4" width="16" style="289" customWidth="1"/>
    <col min="5" max="5" width="10.85546875" style="289"/>
    <col min="6" max="6" width="38.140625" style="289" customWidth="1"/>
    <col min="7" max="7" width="21.140625" style="289" customWidth="1"/>
    <col min="8" max="16384" width="10.85546875" style="289"/>
  </cols>
  <sheetData>
    <row r="1" spans="2:7" ht="11.25" thickBot="1"/>
    <row r="2" spans="2:7" ht="10.5" customHeight="1">
      <c r="B2" s="1102" t="s">
        <v>438</v>
      </c>
      <c r="C2" s="344">
        <v>42735</v>
      </c>
      <c r="D2" s="345">
        <v>42369</v>
      </c>
    </row>
    <row r="3" spans="2:7" ht="10.5" customHeight="1">
      <c r="B3" s="1103"/>
      <c r="C3" s="346" t="s">
        <v>0</v>
      </c>
      <c r="D3" s="347" t="s">
        <v>0</v>
      </c>
    </row>
    <row r="4" spans="2:7" ht="21" customHeight="1">
      <c r="B4" s="80" t="s">
        <v>439</v>
      </c>
      <c r="C4" s="290">
        <v>669.47</v>
      </c>
      <c r="D4" s="291">
        <v>710.16</v>
      </c>
    </row>
    <row r="5" spans="2:7" ht="21" customHeight="1" thickBot="1">
      <c r="B5" s="81" t="s">
        <v>27</v>
      </c>
      <c r="C5" s="292">
        <v>705.6</v>
      </c>
      <c r="D5" s="293">
        <v>774.61</v>
      </c>
    </row>
    <row r="6" spans="2:7" ht="21">
      <c r="F6" s="392" t="s">
        <v>429</v>
      </c>
      <c r="G6" s="393" t="s">
        <v>430</v>
      </c>
    </row>
    <row r="7" spans="2:7" ht="21" customHeight="1">
      <c r="F7" s="80" t="s">
        <v>431</v>
      </c>
      <c r="G7" s="294">
        <v>25</v>
      </c>
    </row>
    <row r="8" spans="2:7" ht="21" customHeight="1">
      <c r="F8" s="80" t="s">
        <v>432</v>
      </c>
      <c r="G8" s="294">
        <v>5</v>
      </c>
    </row>
    <row r="9" spans="2:7" ht="21" customHeight="1">
      <c r="F9" s="80" t="s">
        <v>433</v>
      </c>
      <c r="G9" s="294">
        <v>4</v>
      </c>
    </row>
    <row r="10" spans="2:7" ht="21" customHeight="1">
      <c r="F10" s="80" t="s">
        <v>434</v>
      </c>
      <c r="G10" s="294">
        <v>5</v>
      </c>
    </row>
    <row r="11" spans="2:7" ht="21" customHeight="1">
      <c r="F11" s="80" t="s">
        <v>435</v>
      </c>
      <c r="G11" s="294">
        <v>7</v>
      </c>
    </row>
    <row r="12" spans="2:7" ht="21" customHeight="1">
      <c r="F12" s="80" t="s">
        <v>436</v>
      </c>
      <c r="G12" s="294">
        <v>5</v>
      </c>
    </row>
    <row r="13" spans="2:7" ht="21" customHeight="1" thickBot="1">
      <c r="F13" s="81" t="s">
        <v>437</v>
      </c>
      <c r="G13" s="295">
        <v>5</v>
      </c>
    </row>
    <row r="20" spans="2:10" ht="11.25" thickBot="1"/>
    <row r="21" spans="2:10">
      <c r="G21" s="1104" t="s">
        <v>442</v>
      </c>
      <c r="H21" s="793" t="s">
        <v>219</v>
      </c>
      <c r="I21" s="793" t="s">
        <v>219</v>
      </c>
      <c r="J21" s="1106" t="s">
        <v>5</v>
      </c>
    </row>
    <row r="22" spans="2:10" ht="21.75" thickBot="1">
      <c r="G22" s="1105"/>
      <c r="H22" s="794" t="s">
        <v>220</v>
      </c>
      <c r="I22" s="794" t="s">
        <v>221</v>
      </c>
      <c r="J22" s="1107"/>
    </row>
    <row r="23" spans="2:10" ht="11.25" thickBot="1">
      <c r="G23" s="795" t="s">
        <v>428</v>
      </c>
      <c r="H23" s="796" t="s">
        <v>28</v>
      </c>
      <c r="I23" s="796" t="s">
        <v>19</v>
      </c>
      <c r="J23" s="796" t="s">
        <v>20</v>
      </c>
    </row>
    <row r="24" spans="2:10" ht="11.25" thickBot="1">
      <c r="G24" s="795" t="s">
        <v>443</v>
      </c>
      <c r="H24" s="796" t="s">
        <v>12</v>
      </c>
      <c r="I24" s="796" t="s">
        <v>12</v>
      </c>
      <c r="J24" s="796" t="s">
        <v>12</v>
      </c>
    </row>
    <row r="25" spans="2:10" ht="11.25" thickBot="1">
      <c r="G25" s="795" t="s">
        <v>444</v>
      </c>
      <c r="H25" s="796" t="s">
        <v>451</v>
      </c>
      <c r="I25" s="796" t="s">
        <v>451</v>
      </c>
      <c r="J25" s="796" t="s">
        <v>451</v>
      </c>
    </row>
    <row r="26" spans="2:10" ht="11.25" thickBot="1">
      <c r="G26" s="795" t="s">
        <v>445</v>
      </c>
      <c r="H26" s="797">
        <v>0.99990029999999996</v>
      </c>
      <c r="I26" s="797">
        <v>1</v>
      </c>
      <c r="J26" s="797">
        <v>0.53506500000000001</v>
      </c>
    </row>
    <row r="27" spans="2:10" ht="11.25" thickBot="1">
      <c r="G27" s="795" t="s">
        <v>446</v>
      </c>
      <c r="H27" s="797">
        <v>0.99990029999999996</v>
      </c>
      <c r="I27" s="797">
        <v>1</v>
      </c>
      <c r="J27" s="797">
        <v>0.53506500000000001</v>
      </c>
    </row>
    <row r="28" spans="2:10" ht="11.25" thickBot="1">
      <c r="G28" s="798" t="s">
        <v>447</v>
      </c>
      <c r="H28" s="799"/>
      <c r="I28" s="799"/>
      <c r="J28" s="796"/>
    </row>
    <row r="29" spans="2:10" ht="11.25" thickBot="1">
      <c r="G29" s="795" t="s">
        <v>448</v>
      </c>
      <c r="H29" s="797">
        <v>8.3799999999999999E-2</v>
      </c>
      <c r="I29" s="797">
        <v>2.07E-2</v>
      </c>
      <c r="J29" s="797">
        <v>6.0600000000000001E-2</v>
      </c>
    </row>
    <row r="30" spans="2:10" ht="24.75" customHeight="1" thickBot="1">
      <c r="B30" s="1036"/>
      <c r="C30" s="344">
        <v>42735</v>
      </c>
      <c r="D30" s="345">
        <v>42369</v>
      </c>
      <c r="G30" s="795" t="s">
        <v>449</v>
      </c>
      <c r="H30" s="797">
        <v>7.6300000000000007E-2</v>
      </c>
      <c r="I30" s="797">
        <v>4.1700000000000001E-2</v>
      </c>
      <c r="J30" s="797">
        <v>0.1583</v>
      </c>
    </row>
    <row r="31" spans="2:10" ht="21" customHeight="1" thickBot="1">
      <c r="B31" s="80" t="s">
        <v>440</v>
      </c>
      <c r="C31" s="792">
        <v>5811030417</v>
      </c>
      <c r="D31" s="792">
        <v>5811030417</v>
      </c>
      <c r="G31" s="795" t="s">
        <v>450</v>
      </c>
      <c r="H31" s="797">
        <v>0.10730000000000001</v>
      </c>
      <c r="I31" s="797">
        <v>2.63E-2</v>
      </c>
      <c r="J31" s="797">
        <v>2.92E-2</v>
      </c>
    </row>
    <row r="32" spans="2:10" ht="21" customHeight="1" thickBot="1">
      <c r="B32" s="81" t="s">
        <v>441</v>
      </c>
      <c r="C32" s="791">
        <v>307934743</v>
      </c>
      <c r="D32" s="791">
        <v>307934743</v>
      </c>
    </row>
  </sheetData>
  <mergeCells count="3">
    <mergeCell ref="B2:B3"/>
    <mergeCell ref="G21:G22"/>
    <mergeCell ref="J21:J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G8"/>
  <sheetViews>
    <sheetView showGridLines="0" workbookViewId="0">
      <selection activeCell="B4" sqref="B4"/>
    </sheetView>
  </sheetViews>
  <sheetFormatPr baseColWidth="10" defaultRowHeight="15"/>
  <cols>
    <col min="2" max="2" width="52.42578125" customWidth="1"/>
    <col min="3" max="3" width="13.7109375" customWidth="1"/>
    <col min="6" max="6" width="13.28515625" bestFit="1" customWidth="1"/>
  </cols>
  <sheetData>
    <row r="1" spans="1:7" ht="15.75" thickBot="1">
      <c r="A1" s="656" t="s">
        <v>45</v>
      </c>
    </row>
    <row r="2" spans="1:7">
      <c r="B2" s="250" t="s">
        <v>137</v>
      </c>
    </row>
    <row r="3" spans="1:7">
      <c r="B3" s="1" t="s">
        <v>1026</v>
      </c>
    </row>
    <row r="4" spans="1:7" ht="15.75" thickBot="1"/>
    <row r="5" spans="1:7" ht="42" customHeight="1" thickBot="1">
      <c r="B5" s="1052" t="s">
        <v>457</v>
      </c>
      <c r="C5" s="251" t="s">
        <v>1013</v>
      </c>
    </row>
    <row r="6" spans="1:7" ht="20.25" customHeight="1">
      <c r="B6" s="43" t="s">
        <v>969</v>
      </c>
      <c r="C6" s="782"/>
    </row>
    <row r="7" spans="1:7" ht="20.25" customHeight="1">
      <c r="B7" s="781" t="s">
        <v>456</v>
      </c>
      <c r="C7" s="782">
        <v>-38570</v>
      </c>
      <c r="F7" s="784"/>
      <c r="G7" s="784"/>
    </row>
    <row r="8" spans="1:7" ht="20.25" customHeight="1" thickBot="1">
      <c r="B8" s="80" t="s">
        <v>458</v>
      </c>
      <c r="C8" s="783">
        <v>38570</v>
      </c>
      <c r="F8" s="784"/>
      <c r="G8" s="784"/>
    </row>
  </sheetData>
  <hyperlinks>
    <hyperlink ref="A1" location="Inicio!A1" display="Inicio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L18"/>
  <sheetViews>
    <sheetView showGridLines="0" workbookViewId="0">
      <selection activeCell="B16" sqref="B16"/>
    </sheetView>
  </sheetViews>
  <sheetFormatPr baseColWidth="10" defaultColWidth="10.85546875" defaultRowHeight="12.75"/>
  <cols>
    <col min="1" max="1" width="10.85546875" style="1"/>
    <col min="2" max="2" width="19.42578125" style="1" customWidth="1"/>
    <col min="3" max="4" width="13.28515625" style="1" customWidth="1"/>
    <col min="5" max="8" width="13.7109375" style="1" customWidth="1"/>
    <col min="9" max="16384" width="10.85546875" style="1"/>
  </cols>
  <sheetData>
    <row r="1" spans="2:12" ht="13.5" thickBot="1"/>
    <row r="2" spans="2:12" ht="27" customHeight="1">
      <c r="B2" s="1112" t="s">
        <v>452</v>
      </c>
      <c r="C2" s="1114" t="s">
        <v>453</v>
      </c>
      <c r="D2" s="1114"/>
      <c r="E2" s="1114" t="s">
        <v>454</v>
      </c>
      <c r="F2" s="1114"/>
      <c r="G2" s="1114"/>
      <c r="H2" s="1115"/>
    </row>
    <row r="3" spans="2:12" ht="13.5" customHeight="1">
      <c r="B3" s="1113"/>
      <c r="C3" s="543">
        <v>42735</v>
      </c>
      <c r="D3" s="543">
        <v>42369</v>
      </c>
      <c r="E3" s="1116" t="s">
        <v>455</v>
      </c>
      <c r="F3" s="1116"/>
      <c r="G3" s="1116" t="s">
        <v>338</v>
      </c>
      <c r="H3" s="1117"/>
    </row>
    <row r="4" spans="2:12" ht="13.5" customHeight="1">
      <c r="B4" s="1113"/>
      <c r="C4" s="1118" t="s">
        <v>22</v>
      </c>
      <c r="D4" s="1118" t="s">
        <v>22</v>
      </c>
      <c r="E4" s="543">
        <v>42735</v>
      </c>
      <c r="F4" s="543">
        <v>42369</v>
      </c>
      <c r="G4" s="543">
        <v>42735</v>
      </c>
      <c r="H4" s="543">
        <v>42369</v>
      </c>
    </row>
    <row r="5" spans="2:12" ht="12.75" customHeight="1">
      <c r="B5" s="1113"/>
      <c r="C5" s="1119" t="s">
        <v>22</v>
      </c>
      <c r="D5" s="1119" t="s">
        <v>22</v>
      </c>
      <c r="E5" s="480" t="s">
        <v>1012</v>
      </c>
      <c r="F5" s="480" t="s">
        <v>1012</v>
      </c>
      <c r="G5" s="480" t="s">
        <v>1012</v>
      </c>
      <c r="H5" s="643" t="s">
        <v>1012</v>
      </c>
    </row>
    <row r="6" spans="2:12" ht="21" customHeight="1">
      <c r="B6" s="645" t="s">
        <v>7</v>
      </c>
      <c r="C6" s="82">
        <v>9.9699999999999998E-5</v>
      </c>
      <c r="D6" s="82">
        <v>9.9699999999999998E-5</v>
      </c>
      <c r="E6" s="323">
        <v>21198</v>
      </c>
      <c r="F6" s="323">
        <v>19906</v>
      </c>
      <c r="G6" s="323">
        <v>3193</v>
      </c>
      <c r="H6" s="644">
        <v>1841</v>
      </c>
      <c r="I6" s="2"/>
    </row>
    <row r="7" spans="2:12" ht="21" customHeight="1">
      <c r="B7" s="645" t="s">
        <v>35</v>
      </c>
      <c r="C7" s="82">
        <v>0.46493499999999999</v>
      </c>
      <c r="D7" s="82">
        <v>0.46493499999999999</v>
      </c>
      <c r="E7" s="323">
        <v>52704047</v>
      </c>
      <c r="F7" s="323">
        <v>54374584</v>
      </c>
      <c r="G7" s="323">
        <v>4258600</v>
      </c>
      <c r="H7" s="644">
        <v>3673872</v>
      </c>
      <c r="I7" s="2"/>
      <c r="J7" s="2"/>
      <c r="K7" s="2"/>
      <c r="L7" s="2"/>
    </row>
    <row r="8" spans="2:12" ht="21" customHeight="1" thickBot="1">
      <c r="B8" s="646" t="s">
        <v>1</v>
      </c>
      <c r="C8" s="647"/>
      <c r="D8" s="648"/>
      <c r="E8" s="649">
        <v>52725245</v>
      </c>
      <c r="F8" s="649">
        <v>54394490</v>
      </c>
      <c r="G8" s="649">
        <v>4261793</v>
      </c>
      <c r="H8" s="650">
        <v>3675713</v>
      </c>
    </row>
    <row r="10" spans="2:12">
      <c r="E10" s="7"/>
      <c r="F10" s="7"/>
      <c r="G10" s="7"/>
      <c r="H10" s="7"/>
    </row>
    <row r="12" spans="2:12">
      <c r="I12" s="2"/>
    </row>
    <row r="13" spans="2:12">
      <c r="B13" s="857" t="s">
        <v>1031</v>
      </c>
      <c r="C13" s="858"/>
      <c r="D13" s="858"/>
      <c r="H13" s="2"/>
    </row>
    <row r="14" spans="2:12">
      <c r="B14" s="1108" t="s">
        <v>452</v>
      </c>
      <c r="C14" s="1110" t="s">
        <v>454</v>
      </c>
      <c r="D14" s="1111"/>
    </row>
    <row r="15" spans="2:12" ht="13.5" thickBot="1">
      <c r="B15" s="1109"/>
      <c r="C15" s="859">
        <v>42735</v>
      </c>
      <c r="D15" s="860">
        <v>42369</v>
      </c>
    </row>
    <row r="16" spans="2:12">
      <c r="B16" s="861" t="s">
        <v>5</v>
      </c>
      <c r="C16" s="862">
        <v>5572085.1074899994</v>
      </c>
      <c r="D16" s="862">
        <v>5355743.8779649995</v>
      </c>
    </row>
    <row r="17" spans="2:4" ht="13.5" thickBot="1">
      <c r="B17" s="863"/>
      <c r="C17" s="864">
        <v>5572085.1074899994</v>
      </c>
      <c r="D17" s="864">
        <v>5355743.8779649995</v>
      </c>
    </row>
    <row r="18" spans="2:4" ht="13.5" thickTop="1"/>
  </sheetData>
  <mergeCells count="9">
    <mergeCell ref="B14:B15"/>
    <mergeCell ref="C14:D14"/>
    <mergeCell ref="B2:B5"/>
    <mergeCell ref="C2:D2"/>
    <mergeCell ref="E2:H2"/>
    <mergeCell ref="E3:F3"/>
    <mergeCell ref="G3:H3"/>
    <mergeCell ref="C4:C5"/>
    <mergeCell ref="D4:D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D39"/>
  <sheetViews>
    <sheetView showGridLines="0" workbookViewId="0">
      <selection activeCell="B6" sqref="B6"/>
    </sheetView>
  </sheetViews>
  <sheetFormatPr baseColWidth="10" defaultColWidth="10.85546875" defaultRowHeight="10.5"/>
  <cols>
    <col min="1" max="1" width="10.85546875" style="85"/>
    <col min="2" max="2" width="54.7109375" style="85" customWidth="1"/>
    <col min="3" max="3" width="12.85546875" style="85" customWidth="1"/>
    <col min="4" max="4" width="11.7109375" style="85" customWidth="1"/>
    <col min="5" max="5" width="10.85546875" style="85"/>
    <col min="6" max="6" width="28.85546875" style="85" customWidth="1"/>
    <col min="7" max="16384" width="10.85546875" style="85"/>
  </cols>
  <sheetData>
    <row r="1" spans="1:4" ht="11.25" thickBot="1">
      <c r="A1" s="5"/>
      <c r="B1" s="5"/>
      <c r="D1" s="86"/>
    </row>
    <row r="2" spans="1:4" ht="21.75" hidden="1" customHeight="1" thickBot="1">
      <c r="B2" s="87"/>
      <c r="C2" s="1120" t="s">
        <v>36</v>
      </c>
      <c r="D2" s="1120"/>
    </row>
    <row r="3" spans="1:4" s="88" customFormat="1">
      <c r="B3" s="1121" t="s">
        <v>459</v>
      </c>
      <c r="C3" s="324">
        <v>42735</v>
      </c>
      <c r="D3" s="324">
        <v>42369</v>
      </c>
    </row>
    <row r="4" spans="1:4" s="88" customFormat="1" ht="15" customHeight="1">
      <c r="B4" s="1122"/>
      <c r="C4" s="325" t="s">
        <v>1012</v>
      </c>
      <c r="D4" s="325" t="s">
        <v>1012</v>
      </c>
    </row>
    <row r="5" spans="1:4" ht="24" customHeight="1">
      <c r="B5" s="91" t="s">
        <v>1029</v>
      </c>
      <c r="C5" s="92">
        <v>20169952</v>
      </c>
      <c r="D5" s="92">
        <v>143733</v>
      </c>
    </row>
    <row r="6" spans="1:4" ht="24" customHeight="1">
      <c r="B6" s="91" t="s">
        <v>1027</v>
      </c>
      <c r="C6" s="873">
        <v>-412910</v>
      </c>
      <c r="D6" s="92">
        <v>-185854</v>
      </c>
    </row>
    <row r="7" spans="1:4" ht="20.100000000000001" customHeight="1">
      <c r="B7" s="91" t="s">
        <v>1028</v>
      </c>
      <c r="C7" s="873">
        <v>236103</v>
      </c>
      <c r="D7" s="92">
        <v>38033</v>
      </c>
    </row>
    <row r="8" spans="1:4" ht="20.100000000000001" customHeight="1">
      <c r="B8" s="91" t="s">
        <v>470</v>
      </c>
      <c r="C8" s="873">
        <v>-5395624</v>
      </c>
      <c r="D8" s="92">
        <v>-38570</v>
      </c>
    </row>
    <row r="9" spans="1:4" ht="20.100000000000001" customHeight="1">
      <c r="B9" s="326" t="s">
        <v>331</v>
      </c>
      <c r="C9" s="327">
        <v>14597521</v>
      </c>
      <c r="D9" s="327">
        <v>-42658</v>
      </c>
    </row>
    <row r="10" spans="1:4" ht="20.100000000000001" customHeight="1">
      <c r="B10" s="91" t="s">
        <v>460</v>
      </c>
      <c r="C10" s="92">
        <v>-4666883</v>
      </c>
      <c r="D10" s="92">
        <v>-4272443</v>
      </c>
    </row>
    <row r="11" spans="1:4" ht="20.100000000000001" customHeight="1">
      <c r="B11" s="91" t="s">
        <v>461</v>
      </c>
      <c r="C11" s="92">
        <v>-6808706</v>
      </c>
      <c r="D11" s="92">
        <v>-6262912</v>
      </c>
    </row>
    <row r="12" spans="1:4" ht="20.100000000000001" customHeight="1">
      <c r="B12" s="91" t="s">
        <v>462</v>
      </c>
      <c r="C12" s="92">
        <v>-14865823</v>
      </c>
      <c r="D12" s="92">
        <v>-16498609</v>
      </c>
    </row>
    <row r="13" spans="1:4" ht="20.100000000000001" customHeight="1">
      <c r="B13" s="91" t="s">
        <v>463</v>
      </c>
      <c r="C13" s="92">
        <v>-554889</v>
      </c>
      <c r="D13" s="92">
        <v>-541775</v>
      </c>
    </row>
    <row r="14" spans="1:4" ht="20.100000000000001" customHeight="1">
      <c r="B14" s="91" t="s">
        <v>464</v>
      </c>
      <c r="C14" s="92">
        <v>-221240</v>
      </c>
      <c r="D14" s="92">
        <v>-329394</v>
      </c>
    </row>
    <row r="15" spans="1:4" ht="20.100000000000001" customHeight="1">
      <c r="B15" s="326" t="s">
        <v>465</v>
      </c>
      <c r="C15" s="277">
        <v>-27117541</v>
      </c>
      <c r="D15" s="277">
        <v>-27905133</v>
      </c>
    </row>
    <row r="16" spans="1:4" ht="20.100000000000001" customHeight="1">
      <c r="B16" s="91" t="s">
        <v>466</v>
      </c>
      <c r="C16" s="92">
        <v>4990623</v>
      </c>
      <c r="D16" s="92">
        <v>4582051</v>
      </c>
    </row>
    <row r="17" spans="2:4" ht="20.100000000000001" customHeight="1">
      <c r="B17" s="91" t="s">
        <v>467</v>
      </c>
      <c r="C17" s="92">
        <v>1483341</v>
      </c>
      <c r="D17" s="92">
        <v>1123360</v>
      </c>
    </row>
    <row r="18" spans="2:4" ht="20.100000000000001" customHeight="1">
      <c r="B18" s="775" t="s">
        <v>468</v>
      </c>
      <c r="C18" s="776">
        <v>0</v>
      </c>
      <c r="D18" s="92">
        <v>877136</v>
      </c>
    </row>
    <row r="19" spans="2:4" ht="20.100000000000001" customHeight="1" thickBot="1">
      <c r="B19" s="328" t="s">
        <v>469</v>
      </c>
      <c r="C19" s="329">
        <v>6473964</v>
      </c>
      <c r="D19" s="329">
        <v>6582547</v>
      </c>
    </row>
    <row r="21" spans="2:4" ht="11.25">
      <c r="B21" s="93"/>
      <c r="C21" s="94"/>
      <c r="D21" s="95"/>
    </row>
    <row r="22" spans="2:4" ht="11.25">
      <c r="C22" s="94"/>
      <c r="D22" s="95"/>
    </row>
    <row r="23" spans="2:4" ht="11.25">
      <c r="C23" s="94"/>
      <c r="D23" s="94"/>
    </row>
    <row r="24" spans="2:4" ht="11.25">
      <c r="C24" s="94"/>
      <c r="D24" s="95"/>
    </row>
    <row r="25" spans="2:4">
      <c r="C25" s="86"/>
    </row>
    <row r="36" spans="2:2">
      <c r="B36" s="96"/>
    </row>
    <row r="37" spans="2:2">
      <c r="B37" s="96"/>
    </row>
    <row r="38" spans="2:2">
      <c r="B38" s="96"/>
    </row>
    <row r="39" spans="2:2">
      <c r="B39" s="96"/>
    </row>
  </sheetData>
  <mergeCells count="2">
    <mergeCell ref="C2:D2"/>
    <mergeCell ref="B3:B4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14"/>
  <sheetViews>
    <sheetView showGridLines="0" workbookViewId="0">
      <selection activeCell="I16" sqref="I16"/>
    </sheetView>
  </sheetViews>
  <sheetFormatPr baseColWidth="10" defaultColWidth="44" defaultRowHeight="17.25" customHeight="1"/>
  <cols>
    <col min="1" max="1" width="8.85546875" style="658" customWidth="1"/>
    <col min="2" max="2" width="48.7109375" style="658" customWidth="1"/>
    <col min="3" max="7" width="12.7109375" style="658" customWidth="1"/>
    <col min="8" max="8" width="2.140625" style="659" customWidth="1"/>
    <col min="9" max="9" width="42.28515625" style="658" customWidth="1"/>
    <col min="10" max="13" width="14.7109375" style="658" customWidth="1"/>
    <col min="14" max="14" width="12.42578125" style="661" customWidth="1"/>
    <col min="15" max="15" width="33.7109375" style="658" bestFit="1" customWidth="1"/>
    <col min="16" max="18" width="16.7109375" style="658" customWidth="1"/>
    <col min="19" max="19" width="13.42578125" style="658" customWidth="1"/>
    <col min="20" max="20" width="12.140625" style="658" customWidth="1"/>
    <col min="21" max="21" width="12.42578125" style="658" customWidth="1"/>
    <col min="22" max="22" width="14" style="658" customWidth="1"/>
    <col min="23" max="23" width="11.7109375" style="658" customWidth="1"/>
    <col min="24" max="24" width="45.85546875" style="658" bestFit="1" customWidth="1"/>
    <col min="25" max="25" width="34.7109375" style="658" customWidth="1"/>
    <col min="26" max="26" width="20.7109375" style="658" customWidth="1"/>
    <col min="27" max="27" width="20.42578125" style="658" bestFit="1" customWidth="1"/>
    <col min="28" max="16384" width="44" style="658"/>
  </cols>
  <sheetData>
    <row r="1" spans="1:18" ht="15" thickBot="1">
      <c r="A1" s="656" t="s">
        <v>45</v>
      </c>
      <c r="B1" s="657"/>
      <c r="J1" s="660"/>
    </row>
    <row r="2" spans="1:18" ht="17.25" customHeight="1" thickBot="1"/>
    <row r="3" spans="1:18" ht="33.75" customHeight="1">
      <c r="B3" s="684">
        <v>42735</v>
      </c>
      <c r="C3" s="685" t="s">
        <v>477</v>
      </c>
      <c r="D3" s="685" t="s">
        <v>478</v>
      </c>
      <c r="E3" s="685" t="s">
        <v>479</v>
      </c>
      <c r="F3" s="685" t="s">
        <v>480</v>
      </c>
      <c r="G3" s="686" t="s">
        <v>455</v>
      </c>
      <c r="H3" s="662"/>
      <c r="I3" s="684">
        <v>42735</v>
      </c>
      <c r="J3" s="685" t="s">
        <v>952</v>
      </c>
      <c r="K3" s="685" t="s">
        <v>481</v>
      </c>
      <c r="L3" s="685" t="s">
        <v>482</v>
      </c>
      <c r="M3" s="686" t="s">
        <v>483</v>
      </c>
      <c r="N3" s="663"/>
      <c r="O3" s="690" t="s">
        <v>471</v>
      </c>
      <c r="P3" s="691" t="s">
        <v>193</v>
      </c>
      <c r="Q3" s="691" t="s">
        <v>194</v>
      </c>
      <c r="R3" s="692" t="s">
        <v>5</v>
      </c>
    </row>
    <row r="4" spans="1:18" ht="24" customHeight="1">
      <c r="B4" s="687" t="s">
        <v>476</v>
      </c>
      <c r="C4" s="688" t="s">
        <v>1012</v>
      </c>
      <c r="D4" s="688" t="s">
        <v>1012</v>
      </c>
      <c r="E4" s="688" t="s">
        <v>1012</v>
      </c>
      <c r="F4" s="688" t="s">
        <v>1012</v>
      </c>
      <c r="G4" s="689" t="s">
        <v>1012</v>
      </c>
      <c r="H4" s="664"/>
      <c r="I4" s="687" t="s">
        <v>476</v>
      </c>
      <c r="J4" s="688" t="s">
        <v>1012</v>
      </c>
      <c r="K4" s="688" t="s">
        <v>1012</v>
      </c>
      <c r="L4" s="688" t="s">
        <v>1012</v>
      </c>
      <c r="M4" s="689" t="s">
        <v>1012</v>
      </c>
      <c r="N4" s="663"/>
      <c r="O4" s="665" t="s">
        <v>428</v>
      </c>
      <c r="P4" s="666" t="s">
        <v>28</v>
      </c>
      <c r="Q4" s="666" t="s">
        <v>19</v>
      </c>
      <c r="R4" s="667" t="s">
        <v>53</v>
      </c>
    </row>
    <row r="5" spans="1:18" ht="21" customHeight="1" thickBot="1">
      <c r="B5" s="668" t="s">
        <v>7</v>
      </c>
      <c r="C5" s="1085">
        <v>44978477</v>
      </c>
      <c r="D5" s="1085">
        <v>263155183</v>
      </c>
      <c r="E5" s="1085">
        <v>46265462</v>
      </c>
      <c r="F5" s="1085">
        <v>49255201</v>
      </c>
      <c r="G5" s="1085">
        <v>212612997</v>
      </c>
      <c r="H5" s="669"/>
      <c r="I5" s="668" t="s">
        <v>7</v>
      </c>
      <c r="J5" s="1085">
        <v>32025085</v>
      </c>
      <c r="K5" s="1085">
        <v>53429959</v>
      </c>
      <c r="L5" s="1085">
        <v>-33662534</v>
      </c>
      <c r="M5" s="1085">
        <v>12257660</v>
      </c>
      <c r="N5" s="670"/>
      <c r="O5" s="665" t="s">
        <v>444</v>
      </c>
      <c r="P5" s="666" t="s">
        <v>451</v>
      </c>
      <c r="Q5" s="666" t="s">
        <v>451</v>
      </c>
      <c r="R5" s="672" t="s">
        <v>451</v>
      </c>
    </row>
    <row r="6" spans="1:18" ht="21" customHeight="1" thickBot="1">
      <c r="B6" s="668" t="s">
        <v>6</v>
      </c>
      <c r="C6" s="1085">
        <v>4859500</v>
      </c>
      <c r="D6" s="1085">
        <v>79936629</v>
      </c>
      <c r="E6" s="1085">
        <v>7697070</v>
      </c>
      <c r="F6" s="1085">
        <v>23831041</v>
      </c>
      <c r="G6" s="1085">
        <v>53268018</v>
      </c>
      <c r="H6" s="669"/>
      <c r="I6" s="668" t="s">
        <v>6</v>
      </c>
      <c r="J6" s="1085">
        <v>2347131</v>
      </c>
      <c r="K6" s="1085">
        <v>11488104</v>
      </c>
      <c r="L6" s="1085">
        <v>-7990313</v>
      </c>
      <c r="M6" s="1085">
        <v>-1150660</v>
      </c>
      <c r="N6" s="670"/>
      <c r="O6" s="665" t="s">
        <v>472</v>
      </c>
      <c r="P6" s="671">
        <v>0.99990029999999996</v>
      </c>
      <c r="Q6" s="671">
        <v>1</v>
      </c>
      <c r="R6" s="672">
        <v>0.53506500000000001</v>
      </c>
    </row>
    <row r="7" spans="1:18" ht="21" customHeight="1" thickBot="1">
      <c r="B7" s="668" t="s">
        <v>13</v>
      </c>
      <c r="C7" s="1085">
        <v>2305082</v>
      </c>
      <c r="D7" s="1085">
        <v>66033589</v>
      </c>
      <c r="E7" s="1085">
        <v>24386</v>
      </c>
      <c r="F7" s="1086">
        <v>0</v>
      </c>
      <c r="G7" s="1085">
        <v>68314285</v>
      </c>
      <c r="H7" s="669"/>
      <c r="I7" s="668" t="s">
        <v>13</v>
      </c>
      <c r="J7" s="1085">
        <v>6678409</v>
      </c>
      <c r="K7" s="1086">
        <v>0</v>
      </c>
      <c r="L7" s="1085">
        <v>-12600</v>
      </c>
      <c r="M7" s="1085">
        <v>6691009</v>
      </c>
      <c r="N7" s="670"/>
      <c r="O7" s="665" t="s">
        <v>473</v>
      </c>
      <c r="P7" s="671">
        <v>0.99990029999999996</v>
      </c>
      <c r="Q7" s="671">
        <v>1</v>
      </c>
      <c r="R7" s="672">
        <v>0.53506500000000001</v>
      </c>
    </row>
    <row r="8" spans="1:18" ht="15" customHeight="1" thickBot="1">
      <c r="B8" s="668" t="s">
        <v>14</v>
      </c>
      <c r="C8" s="1085">
        <v>15425907</v>
      </c>
      <c r="D8" s="1085">
        <v>147548129</v>
      </c>
      <c r="E8" s="1085">
        <v>17710264</v>
      </c>
      <c r="F8" s="1085">
        <v>68171861</v>
      </c>
      <c r="G8" s="1085">
        <v>77091911</v>
      </c>
      <c r="H8" s="669"/>
      <c r="I8" s="668" t="s">
        <v>14</v>
      </c>
      <c r="J8" s="1085">
        <v>13163288</v>
      </c>
      <c r="K8" s="1085">
        <v>53655895</v>
      </c>
      <c r="L8" s="1085">
        <v>-33044506</v>
      </c>
      <c r="M8" s="1085">
        <v>-7448101</v>
      </c>
      <c r="N8" s="670"/>
      <c r="O8" s="673" t="s">
        <v>447</v>
      </c>
      <c r="P8" s="674"/>
      <c r="Q8" s="674"/>
      <c r="R8" s="675"/>
    </row>
    <row r="9" spans="1:18" ht="21" customHeight="1" thickBot="1">
      <c r="B9" s="668" t="s">
        <v>4</v>
      </c>
      <c r="C9" s="1085">
        <v>5103621</v>
      </c>
      <c r="D9" s="1085">
        <v>425004</v>
      </c>
      <c r="E9" s="1085">
        <v>2380465</v>
      </c>
      <c r="F9" s="1086">
        <v>0</v>
      </c>
      <c r="G9" s="1085">
        <v>3148160</v>
      </c>
      <c r="H9" s="669"/>
      <c r="I9" s="668" t="s">
        <v>4</v>
      </c>
      <c r="J9" s="1085">
        <v>1722641</v>
      </c>
      <c r="K9" s="1085">
        <v>12726542</v>
      </c>
      <c r="L9" s="1085">
        <v>-10519495</v>
      </c>
      <c r="M9" s="1085">
        <v>-484406</v>
      </c>
      <c r="N9" s="670"/>
      <c r="O9" s="665" t="s">
        <v>474</v>
      </c>
      <c r="P9" s="676">
        <v>8.8060319010368523E-2</v>
      </c>
      <c r="Q9" s="676">
        <v>1.5582029085305543E-2</v>
      </c>
      <c r="R9" s="677">
        <v>6.6999021774999487E-2</v>
      </c>
    </row>
    <row r="10" spans="1:18" ht="21" customHeight="1" thickBot="1">
      <c r="B10" s="668" t="s">
        <v>3</v>
      </c>
      <c r="C10" s="1085">
        <v>5768832</v>
      </c>
      <c r="D10" s="1085">
        <v>907094</v>
      </c>
      <c r="E10" s="1085">
        <v>3690043</v>
      </c>
      <c r="F10" s="1085">
        <v>40043</v>
      </c>
      <c r="G10" s="1085">
        <v>2945840</v>
      </c>
      <c r="H10" s="669"/>
      <c r="I10" s="668" t="s">
        <v>3</v>
      </c>
      <c r="J10" s="1085">
        <v>-1253090</v>
      </c>
      <c r="K10" s="1085">
        <v>8569328</v>
      </c>
      <c r="L10" s="1085">
        <v>-8094804</v>
      </c>
      <c r="M10" s="1085">
        <v>-1727614</v>
      </c>
      <c r="N10" s="670"/>
      <c r="O10" s="665" t="s">
        <v>449</v>
      </c>
      <c r="P10" s="676">
        <v>8.2332173625427885E-2</v>
      </c>
      <c r="Q10" s="676">
        <v>4.3154645094468487E-2</v>
      </c>
      <c r="R10" s="677">
        <v>0.10807236299804142</v>
      </c>
    </row>
    <row r="11" spans="1:18" ht="21" customHeight="1" thickBot="1">
      <c r="B11" s="668" t="s">
        <v>2</v>
      </c>
      <c r="C11" s="1085">
        <v>2029111</v>
      </c>
      <c r="D11" s="1085">
        <v>5354352</v>
      </c>
      <c r="E11" s="1085">
        <v>2956521</v>
      </c>
      <c r="F11" s="1086">
        <v>0</v>
      </c>
      <c r="G11" s="1085">
        <v>4426942</v>
      </c>
      <c r="H11" s="669"/>
      <c r="I11" s="668" t="s">
        <v>2</v>
      </c>
      <c r="J11" s="1085">
        <v>698742</v>
      </c>
      <c r="K11" s="1085">
        <v>7159548</v>
      </c>
      <c r="L11" s="1085">
        <v>-6167761</v>
      </c>
      <c r="M11" s="1085">
        <v>-293045</v>
      </c>
      <c r="N11" s="670"/>
      <c r="O11" s="678" t="s">
        <v>475</v>
      </c>
      <c r="P11" s="679">
        <v>0.19734522809065097</v>
      </c>
      <c r="Q11" s="679">
        <v>1.5849057898718346E-2</v>
      </c>
      <c r="R11" s="680">
        <v>3.2548150211211414E-2</v>
      </c>
    </row>
    <row r="12" spans="1:18" ht="18" customHeight="1" thickBot="1">
      <c r="B12" s="681" t="s">
        <v>40</v>
      </c>
      <c r="C12" s="1085">
        <v>477419</v>
      </c>
      <c r="D12" s="1085">
        <v>8347776</v>
      </c>
      <c r="E12" s="1085">
        <v>99426</v>
      </c>
      <c r="F12" s="1085">
        <v>82367</v>
      </c>
      <c r="G12" s="1085">
        <v>8643402</v>
      </c>
      <c r="H12" s="669"/>
      <c r="I12" s="681" t="s">
        <v>40</v>
      </c>
      <c r="J12" s="1085">
        <v>-441252</v>
      </c>
      <c r="K12" s="1086">
        <v>0</v>
      </c>
      <c r="L12" s="1085">
        <v>-731325</v>
      </c>
      <c r="M12" s="1085">
        <v>290073</v>
      </c>
      <c r="N12" s="670"/>
    </row>
    <row r="14" spans="1:18" ht="17.25" customHeight="1" thickBot="1"/>
    <row r="15" spans="1:18" ht="33" customHeight="1">
      <c r="B15" s="684">
        <v>42369</v>
      </c>
      <c r="C15" s="685" t="s">
        <v>477</v>
      </c>
      <c r="D15" s="685" t="s">
        <v>478</v>
      </c>
      <c r="E15" s="685" t="s">
        <v>479</v>
      </c>
      <c r="F15" s="685" t="s">
        <v>480</v>
      </c>
      <c r="G15" s="686" t="s">
        <v>455</v>
      </c>
      <c r="H15" s="662"/>
      <c r="I15" s="684">
        <v>42369</v>
      </c>
      <c r="J15" s="685" t="s">
        <v>952</v>
      </c>
      <c r="K15" s="685" t="s">
        <v>481</v>
      </c>
      <c r="L15" s="685" t="s">
        <v>482</v>
      </c>
      <c r="M15" s="686" t="s">
        <v>483</v>
      </c>
      <c r="N15" s="663"/>
    </row>
    <row r="16" spans="1:18" ht="17.25" customHeight="1">
      <c r="B16" s="687" t="s">
        <v>476</v>
      </c>
      <c r="C16" s="688" t="s">
        <v>1012</v>
      </c>
      <c r="D16" s="688" t="s">
        <v>1012</v>
      </c>
      <c r="E16" s="688" t="s">
        <v>1012</v>
      </c>
      <c r="F16" s="688" t="s">
        <v>1012</v>
      </c>
      <c r="G16" s="689" t="s">
        <v>1012</v>
      </c>
      <c r="H16" s="664"/>
      <c r="I16" s="687" t="s">
        <v>476</v>
      </c>
      <c r="J16" s="688" t="s">
        <v>1012</v>
      </c>
      <c r="K16" s="688" t="s">
        <v>1012</v>
      </c>
      <c r="L16" s="688" t="s">
        <v>1012</v>
      </c>
      <c r="M16" s="689" t="s">
        <v>1012</v>
      </c>
      <c r="N16" s="663"/>
    </row>
    <row r="17" spans="2:15" ht="19.5" customHeight="1" thickBot="1">
      <c r="B17" s="668" t="s">
        <v>7</v>
      </c>
      <c r="C17" s="1085">
        <v>19525493</v>
      </c>
      <c r="D17" s="1085">
        <v>254713113</v>
      </c>
      <c r="E17" s="1085">
        <v>20666580</v>
      </c>
      <c r="F17" s="1085">
        <v>53916903</v>
      </c>
      <c r="G17" s="1085">
        <v>199655123</v>
      </c>
      <c r="H17" s="669"/>
      <c r="I17" s="668" t="s">
        <v>7</v>
      </c>
      <c r="J17" s="1085">
        <v>18466641</v>
      </c>
      <c r="K17" s="1085">
        <v>51987378</v>
      </c>
      <c r="L17" s="1085">
        <v>-32475808</v>
      </c>
      <c r="M17" s="1085">
        <v>-1044929</v>
      </c>
      <c r="N17" s="670"/>
      <c r="O17" s="660"/>
    </row>
    <row r="18" spans="2:15" ht="19.5" customHeight="1" thickBot="1">
      <c r="B18" s="668" t="s">
        <v>6</v>
      </c>
      <c r="C18" s="1085">
        <v>3319920</v>
      </c>
      <c r="D18" s="1085">
        <v>75175718</v>
      </c>
      <c r="E18" s="1085">
        <v>3498085</v>
      </c>
      <c r="F18" s="1085">
        <v>21813263</v>
      </c>
      <c r="G18" s="1085">
        <v>53184290</v>
      </c>
      <c r="H18" s="669"/>
      <c r="I18" s="668" t="s">
        <v>6</v>
      </c>
      <c r="J18" s="1085">
        <v>3542017</v>
      </c>
      <c r="K18" s="1085">
        <v>10986311</v>
      </c>
      <c r="L18" s="1085">
        <v>-6052435</v>
      </c>
      <c r="M18" s="1085">
        <v>-1391859</v>
      </c>
      <c r="N18" s="670"/>
    </row>
    <row r="19" spans="2:15" ht="19.5" customHeight="1" thickBot="1">
      <c r="B19" s="668" t="s">
        <v>13</v>
      </c>
      <c r="C19" s="1085">
        <v>1886358</v>
      </c>
      <c r="D19" s="1085">
        <v>65824145</v>
      </c>
      <c r="E19" s="1085">
        <v>23443</v>
      </c>
      <c r="F19" s="1086">
        <v>0</v>
      </c>
      <c r="G19" s="1085">
        <v>67687060</v>
      </c>
      <c r="H19" s="669"/>
      <c r="I19" s="668" t="s">
        <v>13</v>
      </c>
      <c r="J19" s="1085">
        <v>6079260</v>
      </c>
      <c r="K19" s="1086">
        <v>0</v>
      </c>
      <c r="L19" s="1085">
        <v>-11564</v>
      </c>
      <c r="M19" s="1085">
        <v>6090824</v>
      </c>
      <c r="N19" s="670"/>
    </row>
    <row r="20" spans="2:15" ht="19.5" customHeight="1" thickBot="1">
      <c r="B20" s="668" t="s">
        <v>14</v>
      </c>
      <c r="C20" s="1085">
        <v>14781420</v>
      </c>
      <c r="D20" s="1085">
        <v>140909823</v>
      </c>
      <c r="E20" s="1085">
        <v>16343039</v>
      </c>
      <c r="F20" s="1085">
        <v>62666961</v>
      </c>
      <c r="G20" s="1085">
        <v>76681243</v>
      </c>
      <c r="H20" s="669"/>
      <c r="I20" s="668" t="s">
        <v>14</v>
      </c>
      <c r="J20" s="1085">
        <v>11984655</v>
      </c>
      <c r="K20" s="1085">
        <v>49523574</v>
      </c>
      <c r="L20" s="1085">
        <v>-30375448</v>
      </c>
      <c r="M20" s="1085">
        <v>-7163471</v>
      </c>
      <c r="N20" s="670"/>
    </row>
    <row r="21" spans="2:15" ht="19.5" customHeight="1" thickBot="1">
      <c r="B21" s="668" t="s">
        <v>4</v>
      </c>
      <c r="C21" s="1085">
        <v>4666622</v>
      </c>
      <c r="D21" s="1085">
        <v>384060</v>
      </c>
      <c r="E21" s="1085">
        <v>2217789</v>
      </c>
      <c r="F21" s="1086">
        <v>0</v>
      </c>
      <c r="G21" s="1085">
        <v>2832893</v>
      </c>
      <c r="H21" s="669"/>
      <c r="I21" s="668" t="s">
        <v>4</v>
      </c>
      <c r="J21" s="1085">
        <v>1864729</v>
      </c>
      <c r="K21" s="1085">
        <v>12592871</v>
      </c>
      <c r="L21" s="1085">
        <v>-10276082</v>
      </c>
      <c r="M21" s="1085">
        <v>-452060</v>
      </c>
      <c r="N21" s="670"/>
    </row>
    <row r="22" spans="2:15" ht="19.5" customHeight="1" thickBot="1">
      <c r="B22" s="668" t="s">
        <v>3</v>
      </c>
      <c r="C22" s="1085">
        <v>6085890</v>
      </c>
      <c r="D22" s="1085">
        <v>286174</v>
      </c>
      <c r="E22" s="1085">
        <v>1821756</v>
      </c>
      <c r="F22" s="1085">
        <v>36577</v>
      </c>
      <c r="G22" s="1085">
        <v>4513731</v>
      </c>
      <c r="H22" s="669"/>
      <c r="I22" s="668" t="s">
        <v>3</v>
      </c>
      <c r="J22" s="1085">
        <v>616028</v>
      </c>
      <c r="K22" s="1085">
        <v>9405126</v>
      </c>
      <c r="L22" s="1085">
        <v>-8609974</v>
      </c>
      <c r="M22" s="1085">
        <v>-179124</v>
      </c>
      <c r="N22" s="670"/>
    </row>
    <row r="23" spans="2:15" ht="19.5" customHeight="1" thickBot="1">
      <c r="B23" s="668" t="s">
        <v>2</v>
      </c>
      <c r="C23" s="1085">
        <v>2339638</v>
      </c>
      <c r="D23" s="1085">
        <v>5492895</v>
      </c>
      <c r="E23" s="1085">
        <v>4235959</v>
      </c>
      <c r="F23" s="1086">
        <v>0</v>
      </c>
      <c r="G23" s="1085">
        <v>3596574</v>
      </c>
      <c r="H23" s="669"/>
      <c r="I23" s="668" t="s">
        <v>2</v>
      </c>
      <c r="J23" s="1085">
        <v>1137491</v>
      </c>
      <c r="K23" s="1085">
        <v>6989535</v>
      </c>
      <c r="L23" s="1085">
        <v>-5725439</v>
      </c>
      <c r="M23" s="1085">
        <v>-126605</v>
      </c>
      <c r="N23" s="670"/>
    </row>
    <row r="24" spans="2:15" ht="17.25" customHeight="1" thickBot="1">
      <c r="B24" s="681" t="s">
        <v>40</v>
      </c>
      <c r="C24" s="1085">
        <v>1435830</v>
      </c>
      <c r="D24" s="1085">
        <v>8461121</v>
      </c>
      <c r="E24" s="1085">
        <v>498671</v>
      </c>
      <c r="F24" s="1085">
        <v>57196</v>
      </c>
      <c r="G24" s="1085">
        <v>9341084</v>
      </c>
      <c r="H24" s="669"/>
      <c r="I24" s="681" t="s">
        <v>40</v>
      </c>
      <c r="J24" s="1085">
        <v>645235</v>
      </c>
      <c r="K24" s="1085">
        <v>920864</v>
      </c>
      <c r="L24" s="1085">
        <v>-646984</v>
      </c>
      <c r="M24" s="1085">
        <v>371355</v>
      </c>
      <c r="N24" s="670"/>
    </row>
    <row r="27" spans="2:15" ht="17.25" customHeight="1">
      <c r="I27" s="660"/>
    </row>
    <row r="28" spans="2:15" ht="17.25" customHeight="1">
      <c r="I28" s="660"/>
    </row>
    <row r="29" spans="2:15" ht="17.25" customHeight="1">
      <c r="I29" s="660"/>
    </row>
    <row r="30" spans="2:15" ht="17.25" customHeight="1">
      <c r="I30" s="660"/>
    </row>
    <row r="32" spans="2:15" ht="17.25" customHeight="1">
      <c r="I32" s="660"/>
    </row>
    <row r="33" spans="9:9" ht="17.25" customHeight="1">
      <c r="I33" s="660"/>
    </row>
    <row r="34" spans="9:9" ht="17.25" customHeight="1">
      <c r="I34" s="660"/>
    </row>
    <row r="35" spans="9:9" ht="17.25" customHeight="1">
      <c r="I35" s="660"/>
    </row>
    <row r="37" spans="9:9" ht="17.25" customHeight="1">
      <c r="I37" s="660"/>
    </row>
    <row r="38" spans="9:9" ht="17.25" customHeight="1">
      <c r="I38" s="660"/>
    </row>
    <row r="39" spans="9:9" ht="17.25" customHeight="1">
      <c r="I39" s="660"/>
    </row>
    <row r="40" spans="9:9" ht="17.25" customHeight="1">
      <c r="I40" s="660"/>
    </row>
    <row r="42" spans="9:9" ht="17.25" customHeight="1">
      <c r="I42" s="660"/>
    </row>
    <row r="44" spans="9:9" ht="17.25" customHeight="1">
      <c r="I44" s="660"/>
    </row>
    <row r="45" spans="9:9" ht="17.25" customHeight="1">
      <c r="I45" s="660"/>
    </row>
    <row r="47" spans="9:9" ht="17.25" customHeight="1">
      <c r="I47" s="660"/>
    </row>
    <row r="48" spans="9:9" ht="17.25" customHeight="1">
      <c r="I48" s="660"/>
    </row>
    <row r="49" spans="9:9" ht="17.25" customHeight="1">
      <c r="I49" s="660"/>
    </row>
    <row r="50" spans="9:9" ht="17.25" customHeight="1">
      <c r="I50" s="660"/>
    </row>
    <row r="52" spans="9:9" ht="17.25" customHeight="1">
      <c r="I52" s="660"/>
    </row>
    <row r="53" spans="9:9" ht="17.25" customHeight="1">
      <c r="I53" s="660"/>
    </row>
    <row r="54" spans="9:9" ht="17.25" customHeight="1">
      <c r="I54" s="660"/>
    </row>
    <row r="55" spans="9:9" ht="17.25" customHeight="1">
      <c r="I55" s="660"/>
    </row>
    <row r="57" spans="9:9" ht="17.25" customHeight="1">
      <c r="I57" s="660"/>
    </row>
    <row r="58" spans="9:9" ht="17.25" customHeight="1">
      <c r="I58" s="660"/>
    </row>
    <row r="59" spans="9:9" ht="17.25" customHeight="1">
      <c r="I59" s="660"/>
    </row>
    <row r="60" spans="9:9" ht="17.25" customHeight="1">
      <c r="I60" s="660"/>
    </row>
    <row r="62" spans="9:9" ht="17.25" customHeight="1">
      <c r="I62" s="660"/>
    </row>
    <row r="63" spans="9:9" ht="17.25" customHeight="1">
      <c r="I63" s="660"/>
    </row>
    <row r="64" spans="9:9" ht="17.25" customHeight="1">
      <c r="I64" s="660"/>
    </row>
    <row r="65" spans="9:9" ht="17.25" customHeight="1">
      <c r="I65" s="660"/>
    </row>
    <row r="67" spans="9:9" ht="17.25" customHeight="1">
      <c r="I67" s="660"/>
    </row>
    <row r="68" spans="9:9" ht="17.25" customHeight="1">
      <c r="I68" s="660"/>
    </row>
    <row r="69" spans="9:9" ht="17.25" customHeight="1">
      <c r="I69" s="660"/>
    </row>
    <row r="70" spans="9:9" ht="17.25" customHeight="1">
      <c r="I70" s="660"/>
    </row>
    <row r="65414" spans="8:14" ht="17.25" customHeight="1">
      <c r="H65414" s="682"/>
      <c r="N65414" s="683"/>
    </row>
  </sheetData>
  <hyperlinks>
    <hyperlink ref="A1" location="Inicio!A1" display="Inicio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11"/>
  <sheetViews>
    <sheetView showGridLines="0" workbookViewId="0">
      <selection activeCell="B4" sqref="B4"/>
    </sheetView>
  </sheetViews>
  <sheetFormatPr baseColWidth="10" defaultColWidth="10.85546875" defaultRowHeight="10.5"/>
  <cols>
    <col min="1" max="1" width="10.28515625" style="85" customWidth="1"/>
    <col min="2" max="2" width="43.7109375" style="85" customWidth="1"/>
    <col min="3" max="4" width="13.7109375" style="85" customWidth="1"/>
    <col min="5" max="16384" width="10.85546875" style="85"/>
  </cols>
  <sheetData>
    <row r="1" spans="2:4" ht="11.25" thickBot="1"/>
    <row r="2" spans="2:4" ht="13.5" customHeight="1">
      <c r="B2" s="1123" t="s">
        <v>283</v>
      </c>
      <c r="C2" s="311">
        <v>42735</v>
      </c>
      <c r="D2" s="312">
        <v>42369</v>
      </c>
    </row>
    <row r="3" spans="2:4" ht="15" customHeight="1">
      <c r="B3" s="1124"/>
      <c r="C3" s="445" t="s">
        <v>1012</v>
      </c>
      <c r="D3" s="446" t="s">
        <v>1012</v>
      </c>
    </row>
    <row r="4" spans="2:4" ht="21" customHeight="1">
      <c r="B4" s="102" t="s">
        <v>484</v>
      </c>
      <c r="C4" s="103">
        <v>27691838</v>
      </c>
      <c r="D4" s="104">
        <v>2398261</v>
      </c>
    </row>
    <row r="5" spans="2:4" ht="21" customHeight="1">
      <c r="B5" s="102" t="s">
        <v>986</v>
      </c>
      <c r="C5" s="103">
        <v>37184605</v>
      </c>
      <c r="D5" s="104">
        <v>30555268</v>
      </c>
    </row>
    <row r="6" spans="2:4" ht="21" hidden="1" customHeight="1">
      <c r="B6" s="748" t="s">
        <v>485</v>
      </c>
      <c r="C6" s="749"/>
      <c r="D6" s="750">
        <v>0</v>
      </c>
    </row>
    <row r="7" spans="2:4" ht="21" customHeight="1" thickBot="1">
      <c r="B7" s="429" t="s">
        <v>1</v>
      </c>
      <c r="C7" s="447">
        <v>64876443</v>
      </c>
      <c r="D7" s="448">
        <v>32953529</v>
      </c>
    </row>
    <row r="8" spans="2:4">
      <c r="C8" s="86"/>
      <c r="D8" s="86"/>
    </row>
    <row r="11" spans="2:4">
      <c r="C11" s="303"/>
      <c r="D11" s="303"/>
    </row>
  </sheetData>
  <mergeCells count="1">
    <mergeCell ref="B2:B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topLeftCell="A4" workbookViewId="0">
      <selection activeCell="J16" sqref="J16"/>
    </sheetView>
  </sheetViews>
  <sheetFormatPr baseColWidth="10" defaultColWidth="10.85546875" defaultRowHeight="10.5"/>
  <cols>
    <col min="1" max="1" width="9" style="289" customWidth="1"/>
    <col min="2" max="2" width="46" style="289" bestFit="1" customWidth="1"/>
    <col min="3" max="3" width="7.42578125" style="289" bestFit="1" customWidth="1"/>
    <col min="4" max="4" width="4.7109375" style="704" bestFit="1" customWidth="1"/>
    <col min="5" max="6" width="13.7109375" style="289" customWidth="1"/>
    <col min="7" max="16384" width="10.85546875" style="289"/>
  </cols>
  <sheetData>
    <row r="1" spans="2:6" ht="11.25" thickBot="1">
      <c r="B1" s="10"/>
      <c r="F1" s="10"/>
    </row>
    <row r="2" spans="2:6" ht="21" customHeight="1">
      <c r="B2" s="1125" t="s">
        <v>486</v>
      </c>
      <c r="C2" s="1127" t="s">
        <v>438</v>
      </c>
      <c r="D2" s="1127" t="s">
        <v>281</v>
      </c>
      <c r="E2" s="816">
        <v>42735</v>
      </c>
      <c r="F2" s="544">
        <v>42369</v>
      </c>
    </row>
    <row r="3" spans="2:6" ht="15.75" customHeight="1">
      <c r="B3" s="1126"/>
      <c r="C3" s="1128"/>
      <c r="D3" s="1128"/>
      <c r="E3" s="545" t="s">
        <v>1012</v>
      </c>
      <c r="F3" s="546" t="s">
        <v>1012</v>
      </c>
    </row>
    <row r="4" spans="2:6" s="831" customFormat="1" ht="8.25" customHeight="1">
      <c r="B4" s="767"/>
      <c r="C4" s="768"/>
      <c r="D4" s="768"/>
      <c r="E4" s="769"/>
      <c r="F4" s="770"/>
    </row>
    <row r="5" spans="2:6" ht="18.75" customHeight="1">
      <c r="B5" s="455" t="s">
        <v>487</v>
      </c>
      <c r="C5" s="460"/>
      <c r="D5" s="460"/>
      <c r="E5" s="457"/>
      <c r="F5" s="458"/>
    </row>
    <row r="6" spans="2:6" s="831" customFormat="1" ht="8.25" customHeight="1">
      <c r="B6" s="767"/>
      <c r="C6" s="768"/>
      <c r="D6" s="768"/>
      <c r="E6" s="769"/>
      <c r="F6" s="770"/>
    </row>
    <row r="7" spans="2:6" ht="21">
      <c r="B7" s="455" t="s">
        <v>502</v>
      </c>
      <c r="C7" s="460"/>
      <c r="D7" s="460"/>
      <c r="E7" s="457">
        <v>106288544</v>
      </c>
      <c r="F7" s="458">
        <v>99965706</v>
      </c>
    </row>
    <row r="8" spans="2:6" ht="18.75" customHeight="1">
      <c r="B8" s="102" t="s">
        <v>488</v>
      </c>
      <c r="C8" s="273" t="s">
        <v>46</v>
      </c>
      <c r="D8" s="273" t="s">
        <v>73</v>
      </c>
      <c r="E8" s="245">
        <v>106219612</v>
      </c>
      <c r="F8" s="104">
        <v>99873291</v>
      </c>
    </row>
    <row r="9" spans="2:6" ht="18.75" customHeight="1">
      <c r="B9" s="102" t="s">
        <v>488</v>
      </c>
      <c r="C9" s="273" t="s">
        <v>47</v>
      </c>
      <c r="D9" s="273" t="s">
        <v>73</v>
      </c>
      <c r="E9" s="245">
        <v>25312</v>
      </c>
      <c r="F9" s="104">
        <v>38609</v>
      </c>
    </row>
    <row r="10" spans="2:6" ht="18.75" customHeight="1">
      <c r="B10" s="102" t="s">
        <v>488</v>
      </c>
      <c r="C10" s="273" t="s">
        <v>29</v>
      </c>
      <c r="D10" s="273" t="s">
        <v>73</v>
      </c>
      <c r="E10" s="245">
        <v>43620</v>
      </c>
      <c r="F10" s="104">
        <v>53806</v>
      </c>
    </row>
    <row r="11" spans="2:6" ht="18.75" customHeight="1">
      <c r="B11" s="455" t="s">
        <v>489</v>
      </c>
      <c r="C11" s="460"/>
      <c r="D11" s="460"/>
      <c r="E11" s="457">
        <v>1275867</v>
      </c>
      <c r="F11" s="458">
        <v>5224620</v>
      </c>
    </row>
    <row r="12" spans="2:6" ht="18.75" customHeight="1">
      <c r="B12" s="102" t="s">
        <v>500</v>
      </c>
      <c r="C12" s="273" t="s">
        <v>46</v>
      </c>
      <c r="D12" s="273">
        <v>9</v>
      </c>
      <c r="E12" s="245">
        <v>1275867</v>
      </c>
      <c r="F12" s="104">
        <v>5224620</v>
      </c>
    </row>
    <row r="13" spans="2:6" ht="18.75" customHeight="1">
      <c r="B13" s="455" t="s">
        <v>492</v>
      </c>
      <c r="C13" s="459"/>
      <c r="D13" s="459"/>
      <c r="E13" s="457">
        <f>+E11+E7</f>
        <v>107564411</v>
      </c>
      <c r="F13" s="457">
        <f>+F11+F7</f>
        <v>105190326</v>
      </c>
    </row>
    <row r="14" spans="2:6" ht="18.75" customHeight="1">
      <c r="B14" s="102" t="s">
        <v>491</v>
      </c>
      <c r="C14" s="105" t="s">
        <v>46</v>
      </c>
      <c r="D14" s="273" t="s">
        <v>73</v>
      </c>
      <c r="E14" s="245">
        <v>2082334</v>
      </c>
      <c r="F14" s="104">
        <v>2184457</v>
      </c>
    </row>
    <row r="15" spans="2:6" ht="18.75" customHeight="1">
      <c r="B15" s="102" t="s">
        <v>292</v>
      </c>
      <c r="C15" s="105" t="s">
        <v>46</v>
      </c>
      <c r="D15" s="273" t="s">
        <v>239</v>
      </c>
      <c r="E15" s="245">
        <v>7792445</v>
      </c>
      <c r="F15" s="104">
        <v>7559679</v>
      </c>
    </row>
    <row r="16" spans="2:6" ht="18.75" customHeight="1">
      <c r="B16" s="455" t="s">
        <v>505</v>
      </c>
      <c r="C16" s="456"/>
      <c r="D16" s="456"/>
      <c r="E16" s="457">
        <v>9874779</v>
      </c>
      <c r="F16" s="458">
        <v>9744136</v>
      </c>
    </row>
    <row r="17" spans="2:8" ht="7.5" customHeight="1">
      <c r="B17" s="102"/>
      <c r="C17" s="105"/>
      <c r="D17" s="273"/>
      <c r="E17" s="103"/>
      <c r="F17" s="104"/>
    </row>
    <row r="18" spans="2:8" ht="18.75" customHeight="1">
      <c r="B18" s="1129" t="s">
        <v>501</v>
      </c>
      <c r="C18" s="1130"/>
      <c r="D18" s="1130"/>
      <c r="E18" s="1130"/>
      <c r="F18" s="1131"/>
    </row>
    <row r="19" spans="2:8" ht="7.5" customHeight="1">
      <c r="B19" s="102"/>
      <c r="C19" s="105"/>
      <c r="D19" s="273"/>
      <c r="E19" s="103"/>
      <c r="F19" s="104"/>
    </row>
    <row r="20" spans="2:8" ht="18.75" customHeight="1">
      <c r="B20" s="455" t="s">
        <v>493</v>
      </c>
      <c r="C20" s="456"/>
      <c r="D20" s="456"/>
      <c r="E20" s="457">
        <v>43629749.095555559</v>
      </c>
      <c r="F20" s="458">
        <v>75672328</v>
      </c>
      <c r="H20" s="300"/>
    </row>
    <row r="21" spans="2:8" ht="18.75" customHeight="1">
      <c r="B21" s="102" t="s">
        <v>460</v>
      </c>
      <c r="C21" s="105" t="s">
        <v>46</v>
      </c>
      <c r="D21" s="273" t="s">
        <v>74</v>
      </c>
      <c r="E21" s="245">
        <v>3630277.7555555552</v>
      </c>
      <c r="F21" s="104">
        <v>12239349</v>
      </c>
    </row>
    <row r="22" spans="2:8" ht="18.75" customHeight="1">
      <c r="B22" s="102" t="s">
        <v>494</v>
      </c>
      <c r="C22" s="105" t="s">
        <v>46</v>
      </c>
      <c r="D22" s="273" t="s">
        <v>74</v>
      </c>
      <c r="E22" s="245">
        <v>13312288.34</v>
      </c>
      <c r="F22" s="104">
        <v>53648065</v>
      </c>
      <c r="H22" s="300"/>
    </row>
    <row r="23" spans="2:8" ht="18.75" customHeight="1">
      <c r="B23" s="102" t="s">
        <v>495</v>
      </c>
      <c r="C23" s="105" t="s">
        <v>46</v>
      </c>
      <c r="D23" s="273" t="s">
        <v>74</v>
      </c>
      <c r="E23" s="245">
        <v>26687183</v>
      </c>
      <c r="F23" s="104">
        <v>9784914</v>
      </c>
    </row>
    <row r="24" spans="2:8" ht="18.75" customHeight="1">
      <c r="B24" s="455" t="s">
        <v>496</v>
      </c>
      <c r="C24" s="456"/>
      <c r="D24" s="456"/>
      <c r="E24" s="457">
        <v>808003406</v>
      </c>
      <c r="F24" s="458">
        <v>722132796</v>
      </c>
      <c r="H24" s="300"/>
    </row>
    <row r="25" spans="2:8" ht="18.75" customHeight="1">
      <c r="B25" s="102" t="s">
        <v>460</v>
      </c>
      <c r="C25" s="105" t="s">
        <v>46</v>
      </c>
      <c r="D25" s="273" t="s">
        <v>74</v>
      </c>
      <c r="E25" s="245">
        <v>94019209</v>
      </c>
      <c r="F25" s="104">
        <v>87519209</v>
      </c>
      <c r="G25" s="300"/>
      <c r="H25" s="300"/>
    </row>
    <row r="26" spans="2:8" ht="18.75" customHeight="1">
      <c r="B26" s="102" t="s">
        <v>494</v>
      </c>
      <c r="C26" s="105" t="s">
        <v>46</v>
      </c>
      <c r="D26" s="273" t="s">
        <v>74</v>
      </c>
      <c r="E26" s="245">
        <v>546341722</v>
      </c>
      <c r="F26" s="104">
        <v>464344024</v>
      </c>
      <c r="G26" s="300"/>
      <c r="H26" s="300"/>
    </row>
    <row r="27" spans="2:8" ht="18.75" customHeight="1">
      <c r="B27" s="102" t="s">
        <v>495</v>
      </c>
      <c r="C27" s="105" t="s">
        <v>46</v>
      </c>
      <c r="D27" s="273" t="s">
        <v>74</v>
      </c>
      <c r="E27" s="245">
        <v>167642475</v>
      </c>
      <c r="F27" s="104">
        <v>170269563</v>
      </c>
    </row>
    <row r="28" spans="2:8">
      <c r="B28" s="455" t="s">
        <v>497</v>
      </c>
      <c r="C28" s="456"/>
      <c r="D28" s="456"/>
      <c r="E28" s="457">
        <v>101917169</v>
      </c>
      <c r="F28" s="458">
        <v>92538326</v>
      </c>
    </row>
    <row r="29" spans="2:8" ht="18.75" customHeight="1">
      <c r="B29" s="102" t="s">
        <v>498</v>
      </c>
      <c r="C29" s="105" t="s">
        <v>46</v>
      </c>
      <c r="D29" s="273" t="s">
        <v>75</v>
      </c>
      <c r="E29" s="245">
        <v>101803633</v>
      </c>
      <c r="F29" s="104">
        <v>92408737</v>
      </c>
    </row>
    <row r="30" spans="2:8" ht="18.75" customHeight="1">
      <c r="B30" s="102" t="s">
        <v>498</v>
      </c>
      <c r="C30" s="105" t="s">
        <v>47</v>
      </c>
      <c r="D30" s="273" t="s">
        <v>75</v>
      </c>
      <c r="E30" s="245">
        <v>98320</v>
      </c>
      <c r="F30" s="246">
        <v>99358</v>
      </c>
    </row>
    <row r="31" spans="2:8" ht="18.75" customHeight="1">
      <c r="B31" s="102" t="s">
        <v>498</v>
      </c>
      <c r="C31" s="105" t="s">
        <v>29</v>
      </c>
      <c r="D31" s="273" t="s">
        <v>75</v>
      </c>
      <c r="E31" s="245">
        <v>15216</v>
      </c>
      <c r="F31" s="246">
        <v>30231</v>
      </c>
    </row>
    <row r="32" spans="2:8" ht="18.75" customHeight="1">
      <c r="B32" s="455" t="s">
        <v>499</v>
      </c>
      <c r="C32" s="460"/>
      <c r="D32" s="460"/>
      <c r="E32" s="457">
        <v>38225005</v>
      </c>
      <c r="F32" s="458">
        <v>44168351</v>
      </c>
    </row>
    <row r="33" spans="2:6" ht="18.75" customHeight="1">
      <c r="B33" s="102" t="s">
        <v>490</v>
      </c>
      <c r="C33" s="273" t="s">
        <v>46</v>
      </c>
      <c r="D33" s="273">
        <v>9</v>
      </c>
      <c r="E33" s="245">
        <v>38225005</v>
      </c>
      <c r="F33" s="104">
        <v>44168351</v>
      </c>
    </row>
    <row r="34" spans="2:6" ht="18.75" customHeight="1">
      <c r="B34" s="455" t="s">
        <v>503</v>
      </c>
      <c r="C34" s="459"/>
      <c r="D34" s="459"/>
      <c r="E34" s="457">
        <v>140142174</v>
      </c>
      <c r="F34" s="458">
        <v>136706677</v>
      </c>
    </row>
    <row r="35" spans="2:6" ht="18.75" customHeight="1">
      <c r="B35" s="102" t="s">
        <v>313</v>
      </c>
      <c r="C35" s="105" t="s">
        <v>46</v>
      </c>
      <c r="D35" s="273" t="s">
        <v>75</v>
      </c>
      <c r="E35" s="245">
        <v>949408</v>
      </c>
      <c r="F35" s="104">
        <v>1829986</v>
      </c>
    </row>
    <row r="36" spans="2:6" ht="18.75" customHeight="1" thickBot="1">
      <c r="B36" s="429" t="s">
        <v>504</v>
      </c>
      <c r="C36" s="430"/>
      <c r="D36" s="430"/>
      <c r="E36" s="447">
        <v>949408</v>
      </c>
      <c r="F36" s="448">
        <v>1829986</v>
      </c>
    </row>
    <row r="39" spans="2:6">
      <c r="D39" s="289"/>
    </row>
    <row r="40" spans="2:6">
      <c r="D40" s="289"/>
    </row>
    <row r="41" spans="2:6">
      <c r="D41" s="289"/>
    </row>
    <row r="42" spans="2:6">
      <c r="D42" s="289"/>
    </row>
    <row r="43" spans="2:6">
      <c r="D43" s="289"/>
    </row>
    <row r="44" spans="2:6">
      <c r="D44" s="289"/>
    </row>
    <row r="45" spans="2:6">
      <c r="D45" s="289"/>
    </row>
  </sheetData>
  <mergeCells count="4">
    <mergeCell ref="B2:B3"/>
    <mergeCell ref="C2:C3"/>
    <mergeCell ref="D2:D3"/>
    <mergeCell ref="B18:F18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J32"/>
  <sheetViews>
    <sheetView topLeftCell="A7" workbookViewId="0">
      <selection activeCell="B27" sqref="B27:B32"/>
    </sheetView>
  </sheetViews>
  <sheetFormatPr baseColWidth="10" defaultColWidth="10.85546875" defaultRowHeight="11.25"/>
  <cols>
    <col min="1" max="1" width="10.85546875" style="95"/>
    <col min="2" max="2" width="51.42578125" style="95" bestFit="1" customWidth="1"/>
    <col min="3" max="4" width="13.7109375" style="95" customWidth="1"/>
    <col min="5" max="5" width="11.42578125" style="95" bestFit="1" customWidth="1"/>
    <col min="6" max="7" width="11.7109375" style="95" bestFit="1" customWidth="1"/>
    <col min="8" max="16384" width="10.85546875" style="95"/>
  </cols>
  <sheetData>
    <row r="1" spans="2:10" ht="12" thickBot="1"/>
    <row r="2" spans="2:10">
      <c r="B2" s="401" t="s">
        <v>512</v>
      </c>
      <c r="C2" s="402">
        <v>42735</v>
      </c>
      <c r="D2" s="403">
        <v>42369</v>
      </c>
    </row>
    <row r="3" spans="2:10">
      <c r="B3" s="404"/>
      <c r="C3" s="405" t="s">
        <v>1012</v>
      </c>
      <c r="D3" s="406" t="s">
        <v>1012</v>
      </c>
    </row>
    <row r="4" spans="2:10" ht="21" customHeight="1">
      <c r="B4" s="97" t="s">
        <v>513</v>
      </c>
      <c r="C4" s="208">
        <v>139680913</v>
      </c>
      <c r="D4" s="209">
        <v>135080780</v>
      </c>
    </row>
    <row r="5" spans="2:10" ht="21" customHeight="1">
      <c r="B5" s="97" t="s">
        <v>514</v>
      </c>
      <c r="C5" s="208">
        <v>-31310035</v>
      </c>
      <c r="D5" s="209">
        <v>-32930617</v>
      </c>
    </row>
    <row r="6" spans="2:10" ht="24" customHeight="1" thickBot="1">
      <c r="B6" s="407" t="s">
        <v>515</v>
      </c>
      <c r="C6" s="408">
        <v>108370878</v>
      </c>
      <c r="D6" s="409">
        <v>102150163</v>
      </c>
    </row>
    <row r="7" spans="2:10" ht="12" thickBot="1">
      <c r="B7" s="238"/>
      <c r="C7" s="3"/>
      <c r="D7" s="3"/>
    </row>
    <row r="8" spans="2:10" ht="15" customHeight="1">
      <c r="B8" s="1132" t="s">
        <v>516</v>
      </c>
      <c r="C8" s="402">
        <v>42735</v>
      </c>
      <c r="D8" s="403">
        <v>42369</v>
      </c>
    </row>
    <row r="9" spans="2:10" ht="16.5" customHeight="1">
      <c r="B9" s="1133"/>
      <c r="C9" s="405" t="s">
        <v>1012</v>
      </c>
      <c r="D9" s="406" t="s">
        <v>1012</v>
      </c>
    </row>
    <row r="10" spans="2:10" ht="21" customHeight="1">
      <c r="B10" s="239" t="s">
        <v>520</v>
      </c>
      <c r="C10" s="240">
        <v>-32930617</v>
      </c>
      <c r="D10" s="240">
        <v>-37114376</v>
      </c>
      <c r="E10" s="106"/>
      <c r="F10" s="106"/>
      <c r="G10" s="106"/>
      <c r="J10" s="106"/>
    </row>
    <row r="11" spans="2:10" ht="21" customHeight="1">
      <c r="B11" s="241" t="s">
        <v>517</v>
      </c>
      <c r="C11" s="242">
        <v>-4102952</v>
      </c>
      <c r="D11" s="242">
        <v>-2927290</v>
      </c>
      <c r="E11" s="106"/>
      <c r="F11" s="106"/>
      <c r="G11" s="106"/>
      <c r="I11" s="106"/>
      <c r="J11" s="106"/>
    </row>
    <row r="12" spans="2:10" ht="21" customHeight="1">
      <c r="B12" s="241" t="s">
        <v>518</v>
      </c>
      <c r="C12" s="242">
        <v>5723534</v>
      </c>
      <c r="D12" s="242">
        <v>7111049</v>
      </c>
      <c r="I12" s="106"/>
    </row>
    <row r="13" spans="2:10" ht="21" customHeight="1">
      <c r="B13" s="239" t="s">
        <v>519</v>
      </c>
      <c r="C13" s="240">
        <v>1620582</v>
      </c>
      <c r="D13" s="240">
        <v>4183759</v>
      </c>
      <c r="I13" s="106"/>
    </row>
    <row r="14" spans="2:10" ht="21" customHeight="1" thickBot="1">
      <c r="B14" s="410" t="s">
        <v>521</v>
      </c>
      <c r="C14" s="408">
        <v>-31310035</v>
      </c>
      <c r="D14" s="411">
        <v>-32930617</v>
      </c>
      <c r="I14" s="106"/>
    </row>
    <row r="15" spans="2:10" ht="12" thickBot="1">
      <c r="B15" s="238"/>
      <c r="C15" s="3"/>
      <c r="D15" s="3"/>
    </row>
    <row r="16" spans="2:10" ht="11.25" customHeight="1">
      <c r="B16" s="1102" t="s">
        <v>510</v>
      </c>
      <c r="C16" s="402">
        <v>42735</v>
      </c>
      <c r="D16" s="403">
        <v>42369</v>
      </c>
    </row>
    <row r="17" spans="2:6" ht="11.25" customHeight="1">
      <c r="B17" s="1103"/>
      <c r="C17" s="405" t="s">
        <v>1012</v>
      </c>
      <c r="D17" s="406" t="s">
        <v>1012</v>
      </c>
    </row>
    <row r="18" spans="2:6" ht="19.5" customHeight="1">
      <c r="B18" s="97" t="s">
        <v>507</v>
      </c>
      <c r="C18" s="422">
        <v>104479708</v>
      </c>
      <c r="D18" s="209">
        <v>98562275</v>
      </c>
      <c r="F18" s="106"/>
    </row>
    <row r="19" spans="2:6" ht="19.5" customHeight="1">
      <c r="B19" s="97" t="s">
        <v>508</v>
      </c>
      <c r="C19" s="422">
        <v>2057176</v>
      </c>
      <c r="D19" s="209">
        <v>1451053</v>
      </c>
    </row>
    <row r="20" spans="2:6" ht="19.5" customHeight="1">
      <c r="B20" s="97" t="s">
        <v>509</v>
      </c>
      <c r="C20" s="208">
        <v>743934</v>
      </c>
      <c r="D20" s="209">
        <v>643501</v>
      </c>
    </row>
    <row r="21" spans="2:6" ht="19.5" customHeight="1">
      <c r="B21" s="97" t="s">
        <v>511</v>
      </c>
      <c r="C21" s="208">
        <v>32400095</v>
      </c>
      <c r="D21" s="209">
        <v>34423951</v>
      </c>
    </row>
    <row r="22" spans="2:6" ht="20.25" customHeight="1" thickBot="1">
      <c r="B22" s="407" t="s">
        <v>1</v>
      </c>
      <c r="C22" s="408">
        <v>139680913</v>
      </c>
      <c r="D22" s="409">
        <v>135080780</v>
      </c>
    </row>
    <row r="23" spans="2:6">
      <c r="B23" s="85"/>
      <c r="C23" s="85"/>
      <c r="D23" s="85"/>
    </row>
    <row r="24" spans="2:6" hidden="1">
      <c r="B24" s="855" t="s">
        <v>232</v>
      </c>
      <c r="C24" s="856">
        <v>0</v>
      </c>
      <c r="D24" s="856">
        <v>0</v>
      </c>
    </row>
    <row r="25" spans="2:6">
      <c r="B25" s="85"/>
      <c r="C25" s="85"/>
      <c r="D25" s="85"/>
    </row>
    <row r="26" spans="2:6" ht="12" thickBot="1"/>
    <row r="27" spans="2:6" ht="11.25" customHeight="1">
      <c r="B27" s="1102" t="s">
        <v>506</v>
      </c>
      <c r="C27" s="402">
        <v>42735</v>
      </c>
      <c r="D27" s="403">
        <v>42369</v>
      </c>
    </row>
    <row r="28" spans="2:6" ht="11.25" customHeight="1">
      <c r="B28" s="1103"/>
      <c r="C28" s="405" t="s">
        <v>1012</v>
      </c>
      <c r="D28" s="406" t="s">
        <v>1012</v>
      </c>
      <c r="F28" s="106"/>
    </row>
    <row r="29" spans="2:6" ht="19.5" customHeight="1">
      <c r="B29" s="97" t="s">
        <v>507</v>
      </c>
      <c r="C29" s="208">
        <v>11014577</v>
      </c>
      <c r="D29" s="209">
        <v>10440702</v>
      </c>
    </row>
    <row r="30" spans="2:6" ht="19.5" customHeight="1">
      <c r="B30" s="97" t="s">
        <v>508</v>
      </c>
      <c r="C30" s="422">
        <v>1625815</v>
      </c>
      <c r="D30" s="209">
        <v>1156948</v>
      </c>
    </row>
    <row r="31" spans="2:6" ht="19.5" customHeight="1">
      <c r="B31" s="97" t="s">
        <v>509</v>
      </c>
      <c r="C31" s="208">
        <v>656727</v>
      </c>
      <c r="D31" s="209">
        <v>562643</v>
      </c>
    </row>
    <row r="32" spans="2:6" ht="20.25" customHeight="1" thickBot="1">
      <c r="B32" s="407" t="s">
        <v>1</v>
      </c>
      <c r="C32" s="408">
        <v>13297119</v>
      </c>
      <c r="D32" s="409">
        <v>12160293</v>
      </c>
    </row>
  </sheetData>
  <mergeCells count="3">
    <mergeCell ref="B16:B17"/>
    <mergeCell ref="B27:B28"/>
    <mergeCell ref="B8:B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D6"/>
  <sheetViews>
    <sheetView showGridLines="0" workbookViewId="0">
      <selection activeCell="B2" sqref="B2:B5"/>
    </sheetView>
  </sheetViews>
  <sheetFormatPr baseColWidth="10" defaultColWidth="10.85546875" defaultRowHeight="11.25"/>
  <cols>
    <col min="1" max="1" width="10.85546875" style="95"/>
    <col min="2" max="2" width="30.7109375" style="95" customWidth="1"/>
    <col min="3" max="4" width="13.7109375" style="95" customWidth="1"/>
    <col min="5" max="5" width="10.85546875" style="95"/>
    <col min="6" max="6" width="12.7109375" style="95" bestFit="1" customWidth="1"/>
    <col min="7" max="7" width="11.42578125" style="95" bestFit="1" customWidth="1"/>
    <col min="8" max="16384" width="10.85546875" style="95"/>
  </cols>
  <sheetData>
    <row r="1" spans="2:4" ht="12" thickBot="1"/>
    <row r="2" spans="2:4" ht="27" customHeight="1">
      <c r="B2" s="426" t="s">
        <v>954</v>
      </c>
      <c r="C2" s="427" t="s">
        <v>953</v>
      </c>
      <c r="D2" s="428" t="s">
        <v>22</v>
      </c>
    </row>
    <row r="3" spans="2:4" ht="19.5" customHeight="1">
      <c r="B3" s="102" t="s">
        <v>460</v>
      </c>
      <c r="C3" s="105" t="s">
        <v>64</v>
      </c>
      <c r="D3" s="244">
        <v>0.11459999999999999</v>
      </c>
    </row>
    <row r="4" spans="2:4" ht="19.5" customHeight="1">
      <c r="B4" s="102" t="s">
        <v>494</v>
      </c>
      <c r="C4" s="105" t="s">
        <v>956</v>
      </c>
      <c r="D4" s="244">
        <v>0.65720000000000001</v>
      </c>
    </row>
    <row r="5" spans="2:4" ht="19.5" customHeight="1">
      <c r="B5" s="102" t="s">
        <v>955</v>
      </c>
      <c r="C5" s="105" t="s">
        <v>956</v>
      </c>
      <c r="D5" s="244">
        <v>0.22819999999999999</v>
      </c>
    </row>
    <row r="6" spans="2:4" ht="19.5" customHeight="1" thickBot="1">
      <c r="B6" s="429" t="s">
        <v>1</v>
      </c>
      <c r="C6" s="430"/>
      <c r="D6" s="431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F21"/>
  <sheetViews>
    <sheetView showGridLines="0" workbookViewId="0">
      <selection activeCell="B7" sqref="B7"/>
    </sheetView>
  </sheetViews>
  <sheetFormatPr baseColWidth="10" defaultColWidth="10.85546875" defaultRowHeight="10.5"/>
  <cols>
    <col min="1" max="1" width="10.7109375" style="85" customWidth="1"/>
    <col min="2" max="2" width="43.28515625" style="85" bestFit="1" customWidth="1"/>
    <col min="3" max="4" width="13.7109375" style="85" customWidth="1"/>
    <col min="5" max="5" width="1.7109375" style="85" customWidth="1"/>
    <col min="6" max="16384" width="10.85546875" style="85"/>
  </cols>
  <sheetData>
    <row r="1" spans="2:6" ht="11.25" thickBot="1"/>
    <row r="2" spans="2:6" ht="15" customHeight="1">
      <c r="B2" s="1134"/>
      <c r="C2" s="1136">
        <v>42735</v>
      </c>
      <c r="D2" s="1137"/>
    </row>
    <row r="3" spans="2:6">
      <c r="B3" s="1135"/>
      <c r="C3" s="552" t="s">
        <v>621</v>
      </c>
      <c r="D3" s="553" t="s">
        <v>622</v>
      </c>
    </row>
    <row r="4" spans="2:6" ht="13.5" customHeight="1">
      <c r="B4" s="1135"/>
      <c r="C4" s="554" t="s">
        <v>1012</v>
      </c>
      <c r="D4" s="555" t="s">
        <v>1012</v>
      </c>
    </row>
    <row r="5" spans="2:6" ht="18" customHeight="1">
      <c r="B5" s="221" t="s">
        <v>615</v>
      </c>
      <c r="C5" s="222"/>
      <c r="D5" s="223"/>
    </row>
    <row r="6" spans="2:6" ht="18" customHeight="1">
      <c r="B6" s="398" t="s">
        <v>616</v>
      </c>
      <c r="C6" s="399">
        <v>37184605</v>
      </c>
      <c r="D6" s="400">
        <v>37184605</v>
      </c>
    </row>
    <row r="7" spans="2:6" ht="18" customHeight="1">
      <c r="B7" s="224" t="s">
        <v>987</v>
      </c>
      <c r="C7" s="225">
        <v>37184605</v>
      </c>
      <c r="D7" s="226">
        <v>37184605</v>
      </c>
    </row>
    <row r="8" spans="2:6" ht="18" hidden="1" customHeight="1">
      <c r="B8" s="224" t="s">
        <v>198</v>
      </c>
      <c r="C8" s="225">
        <v>0</v>
      </c>
      <c r="D8" s="226">
        <v>0</v>
      </c>
    </row>
    <row r="9" spans="2:6" ht="18" customHeight="1">
      <c r="B9" s="227" t="s">
        <v>303</v>
      </c>
      <c r="C9" s="228"/>
      <c r="D9" s="229"/>
      <c r="E9" s="6"/>
    </row>
    <row r="10" spans="2:6" ht="18" customHeight="1">
      <c r="B10" s="398" t="s">
        <v>617</v>
      </c>
      <c r="C10" s="399">
        <v>851633155.45099998</v>
      </c>
      <c r="D10" s="400">
        <v>898860914.47817349</v>
      </c>
    </row>
    <row r="11" spans="2:6" ht="18" customHeight="1">
      <c r="B11" s="224" t="s">
        <v>618</v>
      </c>
      <c r="C11" s="225">
        <v>97649486.763999999</v>
      </c>
      <c r="D11" s="226">
        <v>100804600.09017996</v>
      </c>
      <c r="E11" s="86"/>
    </row>
    <row r="12" spans="2:6" ht="18" customHeight="1">
      <c r="B12" s="224" t="s">
        <v>619</v>
      </c>
      <c r="C12" s="922">
        <v>559654009.35399997</v>
      </c>
      <c r="D12" s="923">
        <v>603726655.05499351</v>
      </c>
      <c r="E12" s="86"/>
      <c r="F12" s="921"/>
    </row>
    <row r="13" spans="2:6" ht="18" customHeight="1" thickBot="1">
      <c r="B13" s="230" t="s">
        <v>620</v>
      </c>
      <c r="C13" s="231">
        <v>194329659.333</v>
      </c>
      <c r="D13" s="638">
        <v>194329659.333</v>
      </c>
      <c r="E13" s="86"/>
      <c r="F13" s="86"/>
    </row>
    <row r="14" spans="2:6" ht="18" hidden="1" customHeight="1" thickBot="1">
      <c r="B14" s="232"/>
      <c r="C14" s="233"/>
      <c r="D14" s="233"/>
    </row>
    <row r="15" spans="2:6" ht="18" hidden="1" customHeight="1" thickBot="1">
      <c r="B15" s="234" t="s">
        <v>67</v>
      </c>
      <c r="C15" s="235" t="e">
        <v>#REF!</v>
      </c>
      <c r="D15" s="235" t="e">
        <v>#REF!</v>
      </c>
      <c r="E15" s="6"/>
    </row>
    <row r="16" spans="2:6" ht="18" hidden="1" customHeight="1" thickBot="1">
      <c r="B16" s="236" t="s">
        <v>66</v>
      </c>
      <c r="C16" s="237" t="e">
        <v>#REF!</v>
      </c>
      <c r="D16" s="237" t="e">
        <v>#REF!</v>
      </c>
      <c r="E16" s="6"/>
    </row>
    <row r="18" ht="19.5" customHeight="1"/>
    <row r="19" s="88" customFormat="1" ht="15" customHeight="1"/>
    <row r="20" s="88" customFormat="1" ht="15" customHeight="1"/>
    <row r="21" ht="22.5" customHeight="1"/>
  </sheetData>
  <mergeCells count="2">
    <mergeCell ref="B2:B4"/>
    <mergeCell ref="C2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M9"/>
  <sheetViews>
    <sheetView showGridLines="0" zoomScale="120" zoomScaleNormal="120" zoomScalePageLayoutView="120" workbookViewId="0">
      <selection activeCell="N14" sqref="N14"/>
    </sheetView>
  </sheetViews>
  <sheetFormatPr baseColWidth="10" defaultColWidth="10.85546875" defaultRowHeight="11.25"/>
  <cols>
    <col min="1" max="1" width="10.85546875" style="95"/>
    <col min="2" max="2" width="8.42578125" style="95" customWidth="1"/>
    <col min="3" max="3" width="5.85546875" style="95" customWidth="1"/>
    <col min="4" max="4" width="7.7109375" style="95" customWidth="1"/>
    <col min="5" max="5" width="8.28515625" style="95" customWidth="1"/>
    <col min="6" max="6" width="8.42578125" style="95" customWidth="1"/>
    <col min="7" max="7" width="6.140625" style="95" customWidth="1"/>
    <col min="8" max="8" width="6.42578125" style="95" bestFit="1" customWidth="1"/>
    <col min="9" max="9" width="7.42578125" style="95" customWidth="1"/>
    <col min="10" max="10" width="10.42578125" style="95" customWidth="1"/>
    <col min="11" max="11" width="7.7109375" style="95" customWidth="1"/>
    <col min="12" max="12" width="8.140625" style="95" customWidth="1"/>
    <col min="13" max="13" width="7.85546875" style="95" customWidth="1"/>
    <col min="14" max="16384" width="10.85546875" style="95"/>
  </cols>
  <sheetData>
    <row r="1" spans="2:13">
      <c r="B1" s="9" t="s">
        <v>522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ht="12" thickBo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ht="27" customHeight="1">
      <c r="B3" s="1142" t="s">
        <v>523</v>
      </c>
      <c r="C3" s="1144" t="s">
        <v>524</v>
      </c>
      <c r="D3" s="1138" t="s">
        <v>48</v>
      </c>
      <c r="E3" s="1138" t="s">
        <v>525</v>
      </c>
      <c r="F3" s="1138"/>
      <c r="G3" s="1138" t="s">
        <v>526</v>
      </c>
      <c r="H3" s="1138" t="s">
        <v>527</v>
      </c>
      <c r="I3" s="1138" t="s">
        <v>528</v>
      </c>
      <c r="J3" s="1138" t="s">
        <v>529</v>
      </c>
      <c r="K3" s="1138" t="s">
        <v>530</v>
      </c>
      <c r="L3" s="1138" t="s">
        <v>531</v>
      </c>
      <c r="M3" s="1140" t="s">
        <v>532</v>
      </c>
    </row>
    <row r="4" spans="2:13" ht="24.75" customHeight="1">
      <c r="B4" s="1143"/>
      <c r="C4" s="1145"/>
      <c r="D4" s="1146"/>
      <c r="E4" s="612">
        <v>42735</v>
      </c>
      <c r="F4" s="613">
        <v>42369</v>
      </c>
      <c r="G4" s="1139"/>
      <c r="H4" s="1139"/>
      <c r="I4" s="1139"/>
      <c r="J4" s="1139"/>
      <c r="K4" s="1139"/>
      <c r="L4" s="1139"/>
      <c r="M4" s="1141"/>
    </row>
    <row r="5" spans="2:13" ht="17.25" customHeight="1">
      <c r="B5" s="1143"/>
      <c r="C5" s="1145"/>
      <c r="D5" s="614">
        <v>42735</v>
      </c>
      <c r="E5" s="615" t="s">
        <v>1012</v>
      </c>
      <c r="F5" s="615" t="s">
        <v>1012</v>
      </c>
      <c r="G5" s="1139"/>
      <c r="H5" s="1139"/>
      <c r="I5" s="1139"/>
      <c r="J5" s="1139"/>
      <c r="K5" s="1139"/>
      <c r="L5" s="1139"/>
      <c r="M5" s="1141"/>
    </row>
    <row r="6" spans="2:13" ht="27.75" customHeight="1">
      <c r="B6" s="616" t="s">
        <v>49</v>
      </c>
      <c r="C6" s="617" t="s">
        <v>50</v>
      </c>
      <c r="D6" s="618">
        <v>681094.79800203524</v>
      </c>
      <c r="E6" s="618">
        <v>18299860</v>
      </c>
      <c r="F6" s="618">
        <v>4930519</v>
      </c>
      <c r="G6" s="619">
        <v>4.3391180026276135E-2</v>
      </c>
      <c r="H6" s="619">
        <v>4.0703981333292248E-2</v>
      </c>
      <c r="I6" s="617" t="s">
        <v>12</v>
      </c>
      <c r="J6" s="620" t="s">
        <v>8</v>
      </c>
      <c r="K6" s="621" t="s">
        <v>15</v>
      </c>
      <c r="L6" s="622" t="s">
        <v>533</v>
      </c>
      <c r="M6" s="623" t="s">
        <v>51</v>
      </c>
    </row>
    <row r="7" spans="2:13" ht="27.75" customHeight="1">
      <c r="B7" s="616" t="s">
        <v>49</v>
      </c>
      <c r="C7" s="617" t="s">
        <v>50</v>
      </c>
      <c r="D7" s="618">
        <v>257817.06322509528</v>
      </c>
      <c r="E7" s="618">
        <v>6983609</v>
      </c>
      <c r="F7" s="618">
        <v>4787277</v>
      </c>
      <c r="G7" s="619">
        <v>4.8300913785718505E-2</v>
      </c>
      <c r="H7" s="619">
        <v>4.6133887897707955E-2</v>
      </c>
      <c r="I7" s="617" t="s">
        <v>12</v>
      </c>
      <c r="J7" s="620" t="s">
        <v>52</v>
      </c>
      <c r="K7" s="621" t="s">
        <v>28</v>
      </c>
      <c r="L7" s="622" t="s">
        <v>533</v>
      </c>
      <c r="M7" s="623" t="s">
        <v>51</v>
      </c>
    </row>
    <row r="8" spans="2:13" ht="27.75" customHeight="1">
      <c r="B8" s="803" t="s">
        <v>49</v>
      </c>
      <c r="C8" s="635" t="s">
        <v>50</v>
      </c>
      <c r="D8" s="630">
        <v>52696.069928749966</v>
      </c>
      <c r="E8" s="630">
        <v>1403714</v>
      </c>
      <c r="F8" s="630">
        <v>67118</v>
      </c>
      <c r="G8" s="632">
        <v>4.0642244010825362E-2</v>
      </c>
      <c r="H8" s="632">
        <v>3.8703918580037307E-2</v>
      </c>
      <c r="I8" s="635" t="s">
        <v>12</v>
      </c>
      <c r="J8" s="633" t="s">
        <v>6</v>
      </c>
      <c r="K8" s="804" t="s">
        <v>19</v>
      </c>
      <c r="L8" s="622" t="s">
        <v>533</v>
      </c>
      <c r="M8" s="636" t="s">
        <v>51</v>
      </c>
    </row>
    <row r="9" spans="2:13" ht="19.5" customHeight="1" thickBot="1">
      <c r="B9" s="624" t="s">
        <v>1</v>
      </c>
      <c r="C9" s="625"/>
      <c r="D9" s="626">
        <v>991607.93115588045</v>
      </c>
      <c r="E9" s="626">
        <v>26687183</v>
      </c>
      <c r="F9" s="626">
        <v>9784914</v>
      </c>
      <c r="G9" s="626"/>
      <c r="H9" s="626"/>
      <c r="I9" s="627"/>
      <c r="J9" s="627"/>
      <c r="K9" s="627"/>
      <c r="L9" s="627"/>
      <c r="M9" s="628"/>
    </row>
  </sheetData>
  <mergeCells count="11"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M17"/>
  <sheetViews>
    <sheetView showGridLines="0" topLeftCell="G1" zoomScale="130" zoomScaleNormal="130" zoomScalePageLayoutView="130" workbookViewId="0">
      <selection activeCell="L6" sqref="L6:L9"/>
    </sheetView>
  </sheetViews>
  <sheetFormatPr baseColWidth="10" defaultColWidth="10.85546875" defaultRowHeight="11.25"/>
  <cols>
    <col min="1" max="1" width="10.85546875" style="95"/>
    <col min="2" max="2" width="9.28515625" style="95" customWidth="1"/>
    <col min="3" max="3" width="6.42578125" style="95" customWidth="1"/>
    <col min="4" max="4" width="8.42578125" style="95" bestFit="1" customWidth="1"/>
    <col min="5" max="6" width="8.140625" style="95" customWidth="1"/>
    <col min="7" max="7" width="8.28515625" style="95" customWidth="1"/>
    <col min="8" max="8" width="5.42578125" style="95" customWidth="1"/>
    <col min="9" max="9" width="5.140625" style="95" customWidth="1"/>
    <col min="10" max="10" width="11.42578125" style="95" customWidth="1"/>
    <col min="11" max="11" width="8.28515625" style="95" customWidth="1"/>
    <col min="12" max="12" width="8" style="95" customWidth="1"/>
    <col min="13" max="13" width="8" style="95" bestFit="1" customWidth="1"/>
    <col min="14" max="16384" width="10.85546875" style="95"/>
  </cols>
  <sheetData>
    <row r="1" spans="2:13">
      <c r="B1" s="1147" t="s">
        <v>534</v>
      </c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0"/>
    </row>
    <row r="2" spans="2:13" ht="12" thickBot="1">
      <c r="B2" s="9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</row>
    <row r="3" spans="2:13" ht="21.75" customHeight="1">
      <c r="B3" s="1142" t="s">
        <v>523</v>
      </c>
      <c r="C3" s="1144" t="s">
        <v>524</v>
      </c>
      <c r="D3" s="1148" t="s">
        <v>48</v>
      </c>
      <c r="E3" s="1150" t="s">
        <v>525</v>
      </c>
      <c r="F3" s="1151"/>
      <c r="G3" s="1138" t="s">
        <v>526</v>
      </c>
      <c r="H3" s="1138" t="s">
        <v>527</v>
      </c>
      <c r="I3" s="1138" t="s">
        <v>528</v>
      </c>
      <c r="J3" s="1138" t="s">
        <v>529</v>
      </c>
      <c r="K3" s="1138" t="s">
        <v>530</v>
      </c>
      <c r="L3" s="1138" t="s">
        <v>531</v>
      </c>
      <c r="M3" s="1140" t="s">
        <v>532</v>
      </c>
    </row>
    <row r="4" spans="2:13" ht="18" customHeight="1">
      <c r="B4" s="1143"/>
      <c r="C4" s="1145"/>
      <c r="D4" s="1149"/>
      <c r="E4" s="612">
        <v>42735</v>
      </c>
      <c r="F4" s="613">
        <v>42369</v>
      </c>
      <c r="G4" s="1139"/>
      <c r="H4" s="1139"/>
      <c r="I4" s="1139"/>
      <c r="J4" s="1139"/>
      <c r="K4" s="1139"/>
      <c r="L4" s="1139"/>
      <c r="M4" s="1141"/>
    </row>
    <row r="5" spans="2:13" ht="11.25" customHeight="1">
      <c r="B5" s="1143"/>
      <c r="C5" s="1145"/>
      <c r="D5" s="614">
        <v>42735</v>
      </c>
      <c r="E5" s="615" t="s">
        <v>1012</v>
      </c>
      <c r="F5" s="615" t="s">
        <v>1012</v>
      </c>
      <c r="G5" s="1139"/>
      <c r="H5" s="1139"/>
      <c r="I5" s="1139"/>
      <c r="J5" s="1139"/>
      <c r="K5" s="1139"/>
      <c r="L5" s="1139"/>
      <c r="M5" s="1141"/>
    </row>
    <row r="6" spans="2:13" ht="24" customHeight="1">
      <c r="B6" s="616" t="s">
        <v>49</v>
      </c>
      <c r="C6" s="617" t="s">
        <v>50</v>
      </c>
      <c r="D6" s="618">
        <v>4597664</v>
      </c>
      <c r="E6" s="618">
        <v>118691514</v>
      </c>
      <c r="F6" s="618">
        <v>120888266</v>
      </c>
      <c r="G6" s="629">
        <v>48121</v>
      </c>
      <c r="H6" s="619">
        <v>3.4736399253811258E-2</v>
      </c>
      <c r="I6" s="619">
        <v>3.3684135865410282E-2</v>
      </c>
      <c r="J6" s="620" t="s">
        <v>8</v>
      </c>
      <c r="K6" s="621" t="s">
        <v>15</v>
      </c>
      <c r="L6" s="622" t="s">
        <v>533</v>
      </c>
      <c r="M6" s="623" t="s">
        <v>51</v>
      </c>
    </row>
    <row r="7" spans="2:13" ht="24" customHeight="1">
      <c r="B7" s="616" t="s">
        <v>49</v>
      </c>
      <c r="C7" s="617" t="s">
        <v>50</v>
      </c>
      <c r="D7" s="618">
        <v>896676</v>
      </c>
      <c r="E7" s="618">
        <v>23492843</v>
      </c>
      <c r="F7" s="618">
        <v>27098726</v>
      </c>
      <c r="G7" s="629">
        <v>48119</v>
      </c>
      <c r="H7" s="619">
        <v>3.4146180981658357E-2</v>
      </c>
      <c r="I7" s="619">
        <v>3.3824146582229299E-2</v>
      </c>
      <c r="J7" s="620" t="s">
        <v>52</v>
      </c>
      <c r="K7" s="621" t="s">
        <v>28</v>
      </c>
      <c r="L7" s="622" t="s">
        <v>533</v>
      </c>
      <c r="M7" s="623" t="s">
        <v>51</v>
      </c>
    </row>
    <row r="8" spans="2:13" ht="24" customHeight="1">
      <c r="B8" s="616" t="s">
        <v>49</v>
      </c>
      <c r="C8" s="617" t="s">
        <v>50</v>
      </c>
      <c r="D8" s="618">
        <v>635283</v>
      </c>
      <c r="E8" s="618">
        <v>16662840</v>
      </c>
      <c r="F8" s="618">
        <v>14570067</v>
      </c>
      <c r="G8" s="629">
        <v>48097</v>
      </c>
      <c r="H8" s="619">
        <v>3.3136732844480841E-2</v>
      </c>
      <c r="I8" s="619">
        <v>3.2262138231444214E-2</v>
      </c>
      <c r="J8" s="620" t="s">
        <v>6</v>
      </c>
      <c r="K8" s="622" t="s">
        <v>19</v>
      </c>
      <c r="L8" s="622" t="s">
        <v>533</v>
      </c>
      <c r="M8" s="623" t="s">
        <v>51</v>
      </c>
    </row>
    <row r="9" spans="2:13" ht="24" customHeight="1">
      <c r="B9" s="616" t="s">
        <v>49</v>
      </c>
      <c r="C9" s="617" t="s">
        <v>50</v>
      </c>
      <c r="D9" s="630">
        <v>333813</v>
      </c>
      <c r="E9" s="630">
        <v>8795278</v>
      </c>
      <c r="F9" s="630">
        <v>7712504</v>
      </c>
      <c r="G9" s="631">
        <v>48104</v>
      </c>
      <c r="H9" s="632">
        <v>3.5900000000000001E-2</v>
      </c>
      <c r="I9" s="632">
        <v>3.5900000000000001E-2</v>
      </c>
      <c r="J9" s="633" t="s">
        <v>154</v>
      </c>
      <c r="K9" s="634" t="s">
        <v>53</v>
      </c>
      <c r="L9" s="622" t="s">
        <v>533</v>
      </c>
      <c r="M9" s="636" t="s">
        <v>51</v>
      </c>
    </row>
    <row r="10" spans="2:13" ht="24" customHeight="1" thickBot="1">
      <c r="B10" s="624" t="s">
        <v>1</v>
      </c>
      <c r="C10" s="625"/>
      <c r="D10" s="626">
        <v>6463436</v>
      </c>
      <c r="E10" s="626">
        <v>167642475</v>
      </c>
      <c r="F10" s="626">
        <v>170269563</v>
      </c>
      <c r="G10" s="626"/>
      <c r="H10" s="626"/>
      <c r="I10" s="626"/>
      <c r="J10" s="626"/>
      <c r="K10" s="626"/>
      <c r="L10" s="626"/>
      <c r="M10" s="637"/>
    </row>
    <row r="12" spans="2:13">
      <c r="D12" s="106"/>
      <c r="E12" s="106"/>
    </row>
    <row r="13" spans="2:13">
      <c r="D13" s="106"/>
      <c r="E13" s="106"/>
      <c r="F13" s="106"/>
    </row>
    <row r="14" spans="2:13">
      <c r="D14" s="106"/>
      <c r="E14" s="106"/>
      <c r="F14" s="106"/>
    </row>
    <row r="15" spans="2:13">
      <c r="D15" s="106"/>
      <c r="E15" s="106"/>
      <c r="F15" s="106"/>
    </row>
    <row r="16" spans="2:13">
      <c r="D16" s="106"/>
      <c r="E16" s="106"/>
      <c r="F16" s="106"/>
    </row>
    <row r="17" spans="4:5">
      <c r="D17" s="106"/>
      <c r="E17" s="106"/>
    </row>
  </sheetData>
  <mergeCells count="12">
    <mergeCell ref="B1:L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K36"/>
  <sheetViews>
    <sheetView showGridLines="0" topLeftCell="A4" workbookViewId="0">
      <selection activeCell="A14" sqref="A14:XFD14"/>
    </sheetView>
  </sheetViews>
  <sheetFormatPr baseColWidth="10" defaultColWidth="10.85546875" defaultRowHeight="9"/>
  <cols>
    <col min="1" max="1" width="10.85546875" style="252"/>
    <col min="2" max="2" width="17.28515625" style="252" customWidth="1"/>
    <col min="3" max="3" width="9.140625" style="253" hidden="1" customWidth="1"/>
    <col min="4" max="4" width="9.28515625" style="253" customWidth="1"/>
    <col min="5" max="9" width="9.140625" style="253" customWidth="1"/>
    <col min="10" max="10" width="9.42578125" style="253" bestFit="1" customWidth="1"/>
    <col min="11" max="11" width="4.42578125" style="252" bestFit="1" customWidth="1"/>
    <col min="12" max="16384" width="10.85546875" style="252"/>
  </cols>
  <sheetData>
    <row r="1" spans="2:10" ht="9.75" thickBot="1"/>
    <row r="2" spans="2:10" ht="18" customHeight="1">
      <c r="B2" s="481" t="s">
        <v>535</v>
      </c>
      <c r="C2" s="254" t="s">
        <v>15</v>
      </c>
      <c r="D2" s="254" t="s">
        <v>15</v>
      </c>
      <c r="E2" s="254" t="s">
        <v>15</v>
      </c>
      <c r="F2" s="254" t="s">
        <v>18</v>
      </c>
      <c r="G2" s="254" t="s">
        <v>199</v>
      </c>
      <c r="H2" s="254" t="s">
        <v>199</v>
      </c>
      <c r="I2" s="771" t="s">
        <v>199</v>
      </c>
      <c r="J2" s="252"/>
    </row>
    <row r="3" spans="2:10" ht="27">
      <c r="B3" s="482" t="s">
        <v>536</v>
      </c>
      <c r="C3" s="503" t="s">
        <v>8</v>
      </c>
      <c r="D3" s="503" t="s">
        <v>8</v>
      </c>
      <c r="E3" s="503" t="s">
        <v>8</v>
      </c>
      <c r="F3" s="503" t="s">
        <v>7</v>
      </c>
      <c r="G3" s="503" t="s">
        <v>5</v>
      </c>
      <c r="H3" s="503" t="s">
        <v>5</v>
      </c>
      <c r="I3" s="772" t="s">
        <v>5</v>
      </c>
      <c r="J3" s="252"/>
    </row>
    <row r="4" spans="2:10" ht="18" customHeight="1">
      <c r="B4" s="483" t="s">
        <v>537</v>
      </c>
      <c r="C4" s="257" t="s">
        <v>12</v>
      </c>
      <c r="D4" s="257" t="s">
        <v>12</v>
      </c>
      <c r="E4" s="257" t="s">
        <v>12</v>
      </c>
      <c r="F4" s="257" t="s">
        <v>12</v>
      </c>
      <c r="G4" s="257" t="s">
        <v>12</v>
      </c>
      <c r="H4" s="257" t="s">
        <v>12</v>
      </c>
      <c r="I4" s="773" t="s">
        <v>12</v>
      </c>
      <c r="J4" s="252"/>
    </row>
    <row r="5" spans="2:10" ht="18" customHeight="1">
      <c r="B5" s="483" t="s">
        <v>538</v>
      </c>
      <c r="C5" s="257" t="s">
        <v>200</v>
      </c>
      <c r="D5" s="257" t="s">
        <v>201</v>
      </c>
      <c r="E5" s="257" t="s">
        <v>202</v>
      </c>
      <c r="F5" s="257" t="s">
        <v>200</v>
      </c>
      <c r="G5" s="257" t="s">
        <v>203</v>
      </c>
      <c r="H5" s="257" t="s">
        <v>203</v>
      </c>
      <c r="I5" s="773" t="s">
        <v>202</v>
      </c>
      <c r="J5" s="252"/>
    </row>
    <row r="6" spans="2:10" ht="24" customHeight="1">
      <c r="B6" s="483" t="s">
        <v>539</v>
      </c>
      <c r="C6" s="503" t="s">
        <v>54</v>
      </c>
      <c r="D6" s="503" t="s">
        <v>56</v>
      </c>
      <c r="E6" s="503" t="s">
        <v>131</v>
      </c>
      <c r="F6" s="503" t="s">
        <v>54</v>
      </c>
      <c r="G6" s="503" t="s">
        <v>56</v>
      </c>
      <c r="H6" s="503" t="s">
        <v>56</v>
      </c>
      <c r="I6" s="772" t="s">
        <v>238</v>
      </c>
      <c r="J6" s="252"/>
    </row>
    <row r="7" spans="2:10" ht="18" customHeight="1">
      <c r="B7" s="483" t="s">
        <v>540</v>
      </c>
      <c r="C7" s="257" t="s">
        <v>46</v>
      </c>
      <c r="D7" s="257" t="s">
        <v>46</v>
      </c>
      <c r="E7" s="257" t="s">
        <v>46</v>
      </c>
      <c r="F7" s="257" t="s">
        <v>46</v>
      </c>
      <c r="G7" s="257" t="s">
        <v>46</v>
      </c>
      <c r="H7" s="257" t="s">
        <v>46</v>
      </c>
      <c r="I7" s="773" t="s">
        <v>46</v>
      </c>
      <c r="J7" s="252"/>
    </row>
    <row r="8" spans="2:10" ht="24" customHeight="1">
      <c r="B8" s="483" t="s">
        <v>541</v>
      </c>
      <c r="C8" s="503" t="s">
        <v>55</v>
      </c>
      <c r="D8" s="257" t="s">
        <v>564</v>
      </c>
      <c r="E8" s="257" t="s">
        <v>533</v>
      </c>
      <c r="F8" s="257" t="s">
        <v>533</v>
      </c>
      <c r="G8" s="257" t="s">
        <v>533</v>
      </c>
      <c r="H8" s="257" t="s">
        <v>533</v>
      </c>
      <c r="I8" s="774" t="s">
        <v>533</v>
      </c>
      <c r="J8" s="252"/>
    </row>
    <row r="9" spans="2:10" ht="18" customHeight="1">
      <c r="B9" s="483" t="s">
        <v>527</v>
      </c>
      <c r="C9" s="260">
        <v>4.41E-2</v>
      </c>
      <c r="D9" s="260">
        <v>4.4400000000000002E-2</v>
      </c>
      <c r="E9" s="260">
        <v>4.3200000000000002E-2</v>
      </c>
      <c r="F9" s="260">
        <v>4.41E-2</v>
      </c>
      <c r="G9" s="260">
        <v>4.4991999999999997E-2</v>
      </c>
      <c r="H9" s="260">
        <v>4.7491999999999999E-2</v>
      </c>
      <c r="I9" s="774">
        <v>4.3799999999999999E-2</v>
      </c>
      <c r="J9" s="252"/>
    </row>
    <row r="10" spans="2:10" ht="18" customHeight="1" thickBot="1">
      <c r="B10" s="483" t="s">
        <v>542</v>
      </c>
      <c r="C10" s="260">
        <v>4.41E-2</v>
      </c>
      <c r="D10" s="260">
        <v>4.4400000000000002E-2</v>
      </c>
      <c r="E10" s="260">
        <v>4.3200000000000002E-2</v>
      </c>
      <c r="F10" s="260">
        <v>4.41E-2</v>
      </c>
      <c r="G10" s="260">
        <v>4.4991999999999997E-2</v>
      </c>
      <c r="H10" s="260">
        <v>4.7491999999999999E-2</v>
      </c>
      <c r="I10" s="774">
        <v>4.3799999999999999E-2</v>
      </c>
      <c r="J10" s="252"/>
    </row>
    <row r="11" spans="2:10" ht="18" customHeight="1">
      <c r="B11" s="1152" t="s">
        <v>543</v>
      </c>
      <c r="C11" s="1153"/>
      <c r="D11" s="1153"/>
      <c r="E11" s="1153"/>
      <c r="F11" s="1153"/>
      <c r="G11" s="1153"/>
      <c r="H11" s="1153"/>
      <c r="I11" s="1153"/>
      <c r="J11" s="1154"/>
    </row>
    <row r="12" spans="2:10" s="263" customFormat="1" ht="18" customHeight="1">
      <c r="B12" s="483" t="s">
        <v>544</v>
      </c>
      <c r="C12" s="485">
        <v>0</v>
      </c>
      <c r="D12" s="485">
        <v>905933</v>
      </c>
      <c r="E12" s="485">
        <v>286742</v>
      </c>
      <c r="F12" s="485">
        <v>303800</v>
      </c>
      <c r="G12" s="485">
        <v>21998</v>
      </c>
      <c r="H12" s="485">
        <v>37014.755555555501</v>
      </c>
      <c r="I12" s="485">
        <v>2074790</v>
      </c>
      <c r="J12" s="486">
        <v>3630277.7555555552</v>
      </c>
    </row>
    <row r="13" spans="2:10" ht="18" customHeight="1">
      <c r="B13" s="264" t="s">
        <v>545</v>
      </c>
      <c r="C13" s="265"/>
      <c r="D13" s="265">
        <v>905933</v>
      </c>
      <c r="E13" s="265">
        <v>286742</v>
      </c>
      <c r="F13" s="265">
        <v>303800</v>
      </c>
      <c r="G13" s="265">
        <v>21998</v>
      </c>
      <c r="H13" s="265">
        <v>37014.755555555501</v>
      </c>
      <c r="I13" s="265">
        <v>2074790</v>
      </c>
      <c r="J13" s="486">
        <v>3630277.7555555552</v>
      </c>
    </row>
    <row r="14" spans="2:10" s="263" customFormat="1" ht="18" customHeight="1">
      <c r="B14" s="483" t="s">
        <v>547</v>
      </c>
      <c r="C14" s="485">
        <v>0</v>
      </c>
      <c r="D14" s="485">
        <v>20089003</v>
      </c>
      <c r="E14" s="485">
        <v>0</v>
      </c>
      <c r="F14" s="485">
        <v>20000000</v>
      </c>
      <c r="G14" s="485">
        <v>4000000</v>
      </c>
      <c r="H14" s="485">
        <v>6500000</v>
      </c>
      <c r="I14" s="485">
        <v>0</v>
      </c>
      <c r="J14" s="486">
        <v>50589003</v>
      </c>
    </row>
    <row r="15" spans="2:10" ht="18" customHeight="1">
      <c r="B15" s="266" t="s">
        <v>552</v>
      </c>
      <c r="C15" s="265"/>
      <c r="D15" s="265">
        <v>6283345</v>
      </c>
      <c r="E15" s="265"/>
      <c r="F15" s="265"/>
      <c r="G15" s="265"/>
      <c r="H15" s="265"/>
      <c r="I15" s="265">
        <v>0</v>
      </c>
      <c r="J15" s="486">
        <v>6283345</v>
      </c>
    </row>
    <row r="16" spans="2:10" ht="18" customHeight="1">
      <c r="B16" s="266" t="s">
        <v>548</v>
      </c>
      <c r="C16" s="265"/>
      <c r="D16" s="265">
        <v>13805658</v>
      </c>
      <c r="E16" s="265"/>
      <c r="F16" s="265">
        <v>20000000</v>
      </c>
      <c r="G16" s="265">
        <v>4000000</v>
      </c>
      <c r="H16" s="265">
        <v>6500000</v>
      </c>
      <c r="I16" s="265">
        <v>0</v>
      </c>
      <c r="J16" s="486">
        <v>44305658</v>
      </c>
    </row>
    <row r="17" spans="2:11" s="263" customFormat="1" ht="18" customHeight="1">
      <c r="B17" s="487" t="s">
        <v>549</v>
      </c>
      <c r="C17" s="485">
        <v>0</v>
      </c>
      <c r="D17" s="485">
        <v>24159903</v>
      </c>
      <c r="E17" s="485">
        <v>19270304</v>
      </c>
      <c r="F17" s="485">
        <v>0</v>
      </c>
      <c r="G17" s="485">
        <v>0</v>
      </c>
      <c r="H17" s="485">
        <v>0</v>
      </c>
      <c r="I17" s="485">
        <v>0</v>
      </c>
      <c r="J17" s="486">
        <v>43430207</v>
      </c>
    </row>
    <row r="18" spans="2:11" ht="18" customHeight="1">
      <c r="B18" s="266" t="s">
        <v>550</v>
      </c>
      <c r="C18" s="265"/>
      <c r="D18" s="265">
        <v>8141799</v>
      </c>
      <c r="E18" s="265">
        <v>19270304</v>
      </c>
      <c r="F18" s="265"/>
      <c r="G18" s="265"/>
      <c r="H18" s="265"/>
      <c r="I18" s="265">
        <v>0</v>
      </c>
      <c r="J18" s="486">
        <v>27412103</v>
      </c>
      <c r="K18" s="253"/>
    </row>
    <row r="19" spans="2:11" ht="18" customHeight="1">
      <c r="B19" s="266" t="s">
        <v>551</v>
      </c>
      <c r="C19" s="265"/>
      <c r="D19" s="265">
        <v>16018104</v>
      </c>
      <c r="E19" s="265"/>
      <c r="F19" s="265"/>
      <c r="G19" s="265"/>
      <c r="H19" s="265"/>
      <c r="I19" s="265">
        <v>0</v>
      </c>
      <c r="J19" s="486">
        <v>16018104</v>
      </c>
    </row>
    <row r="20" spans="2:11" s="263" customFormat="1" ht="18" hidden="1" customHeight="1">
      <c r="B20" s="487" t="s">
        <v>237</v>
      </c>
      <c r="C20" s="48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0</v>
      </c>
      <c r="J20" s="485">
        <v>0</v>
      </c>
    </row>
    <row r="21" spans="2:11" ht="18" hidden="1" customHeight="1">
      <c r="B21" s="266" t="s">
        <v>57</v>
      </c>
      <c r="C21" s="265"/>
      <c r="D21" s="265"/>
      <c r="E21" s="265"/>
      <c r="F21" s="265"/>
      <c r="G21" s="265"/>
      <c r="H21" s="265"/>
      <c r="I21" s="265">
        <v>0</v>
      </c>
      <c r="J21" s="486">
        <v>0</v>
      </c>
    </row>
    <row r="22" spans="2:11" s="263" customFormat="1" ht="18" customHeight="1">
      <c r="B22" s="482" t="s">
        <v>553</v>
      </c>
      <c r="C22" s="486">
        <v>0</v>
      </c>
      <c r="D22" s="486">
        <v>45154839</v>
      </c>
      <c r="E22" s="486">
        <v>19557046</v>
      </c>
      <c r="F22" s="486">
        <v>20303800</v>
      </c>
      <c r="G22" s="486">
        <v>4021998</v>
      </c>
      <c r="H22" s="486">
        <v>6537014.7555555552</v>
      </c>
      <c r="I22" s="486">
        <v>2074790</v>
      </c>
      <c r="J22" s="486">
        <v>97649487.755555555</v>
      </c>
    </row>
    <row r="23" spans="2:11" ht="18" customHeight="1">
      <c r="B23" s="1155"/>
      <c r="C23" s="1156"/>
      <c r="D23" s="1156"/>
      <c r="E23" s="1156"/>
      <c r="F23" s="1156"/>
      <c r="G23" s="1156"/>
      <c r="H23" s="1156"/>
      <c r="I23" s="1156"/>
      <c r="J23" s="1157"/>
    </row>
    <row r="24" spans="2:11" ht="18" customHeight="1">
      <c r="B24" s="1158" t="s">
        <v>554</v>
      </c>
      <c r="C24" s="1159"/>
      <c r="D24" s="1159"/>
      <c r="E24" s="1159"/>
      <c r="F24" s="1159"/>
      <c r="G24" s="1159"/>
      <c r="H24" s="1159"/>
      <c r="I24" s="1159"/>
      <c r="J24" s="1160"/>
    </row>
    <row r="25" spans="2:11" s="263" customFormat="1" ht="18" customHeight="1">
      <c r="B25" s="483" t="s">
        <v>555</v>
      </c>
      <c r="C25" s="485">
        <v>0</v>
      </c>
      <c r="D25" s="485">
        <v>905933</v>
      </c>
      <c r="E25" s="485">
        <v>286742</v>
      </c>
      <c r="F25" s="485">
        <v>303800</v>
      </c>
      <c r="G25" s="485">
        <v>21998</v>
      </c>
      <c r="H25" s="485">
        <v>37014.755555555501</v>
      </c>
      <c r="I25" s="485">
        <v>2074790</v>
      </c>
      <c r="J25" s="871">
        <v>3630277.7555555552</v>
      </c>
    </row>
    <row r="26" spans="2:11" ht="18" customHeight="1">
      <c r="B26" s="264" t="s">
        <v>556</v>
      </c>
      <c r="C26" s="265"/>
      <c r="D26" s="265">
        <v>905933</v>
      </c>
      <c r="E26" s="265">
        <v>286742</v>
      </c>
      <c r="F26" s="265">
        <v>303800</v>
      </c>
      <c r="G26" s="265">
        <v>21998</v>
      </c>
      <c r="H26" s="265">
        <v>37014.755555555501</v>
      </c>
      <c r="I26" s="265">
        <v>2074790</v>
      </c>
      <c r="J26" s="486">
        <v>3630277.7555555552</v>
      </c>
    </row>
    <row r="27" spans="2:11" s="263" customFormat="1" ht="18" customHeight="1">
      <c r="B27" s="483" t="s">
        <v>557</v>
      </c>
      <c r="C27" s="485">
        <v>0</v>
      </c>
      <c r="D27" s="485">
        <v>44248905</v>
      </c>
      <c r="E27" s="485">
        <v>19270304</v>
      </c>
      <c r="F27" s="485">
        <v>20000000</v>
      </c>
      <c r="G27" s="485">
        <v>4000000</v>
      </c>
      <c r="H27" s="485">
        <v>6500000</v>
      </c>
      <c r="I27" s="485">
        <v>0</v>
      </c>
      <c r="J27" s="871">
        <v>94019209</v>
      </c>
    </row>
    <row r="28" spans="2:11" ht="18" customHeight="1">
      <c r="B28" s="483" t="s">
        <v>558</v>
      </c>
      <c r="C28" s="488">
        <v>0</v>
      </c>
      <c r="D28" s="488">
        <v>20089002</v>
      </c>
      <c r="E28" s="488">
        <v>0</v>
      </c>
      <c r="F28" s="488">
        <v>20000000</v>
      </c>
      <c r="G28" s="488">
        <v>4000000</v>
      </c>
      <c r="H28" s="488">
        <v>6500000</v>
      </c>
      <c r="I28" s="488">
        <v>0</v>
      </c>
      <c r="J28" s="486">
        <v>50589002</v>
      </c>
    </row>
    <row r="29" spans="2:11" ht="18" customHeight="1">
      <c r="B29" s="266" t="s">
        <v>560</v>
      </c>
      <c r="C29" s="265">
        <v>0</v>
      </c>
      <c r="D29" s="265">
        <v>6283344</v>
      </c>
      <c r="E29" s="265"/>
      <c r="F29" s="265"/>
      <c r="G29" s="265"/>
      <c r="H29" s="265"/>
      <c r="I29" s="265">
        <v>0</v>
      </c>
      <c r="J29" s="486">
        <v>6283344</v>
      </c>
    </row>
    <row r="30" spans="2:11" ht="18" customHeight="1">
      <c r="B30" s="266" t="s">
        <v>559</v>
      </c>
      <c r="C30" s="265"/>
      <c r="D30" s="265">
        <v>13805658</v>
      </c>
      <c r="E30" s="265"/>
      <c r="F30" s="265">
        <v>20000000</v>
      </c>
      <c r="G30" s="265">
        <v>4000000</v>
      </c>
      <c r="H30" s="265">
        <v>6500000</v>
      </c>
      <c r="I30" s="265">
        <v>0</v>
      </c>
      <c r="J30" s="486">
        <v>44305658</v>
      </c>
    </row>
    <row r="31" spans="2:11" ht="18" customHeight="1">
      <c r="B31" s="487" t="s">
        <v>549</v>
      </c>
      <c r="C31" s="485">
        <v>0</v>
      </c>
      <c r="D31" s="485">
        <v>24159903</v>
      </c>
      <c r="E31" s="485">
        <v>19270304</v>
      </c>
      <c r="F31" s="485">
        <v>0</v>
      </c>
      <c r="G31" s="485"/>
      <c r="H31" s="485"/>
      <c r="I31" s="485">
        <v>0</v>
      </c>
      <c r="J31" s="486">
        <v>43430207</v>
      </c>
    </row>
    <row r="32" spans="2:11" ht="18" customHeight="1">
      <c r="B32" s="266" t="s">
        <v>550</v>
      </c>
      <c r="C32" s="265"/>
      <c r="D32" s="265">
        <v>8141799</v>
      </c>
      <c r="E32" s="265">
        <v>19270304</v>
      </c>
      <c r="F32" s="265"/>
      <c r="G32" s="265">
        <v>0</v>
      </c>
      <c r="H32" s="265">
        <v>0</v>
      </c>
      <c r="I32" s="265">
        <v>0</v>
      </c>
      <c r="J32" s="486">
        <v>27412103</v>
      </c>
    </row>
    <row r="33" spans="2:10" ht="18" customHeight="1">
      <c r="B33" s="266" t="s">
        <v>551</v>
      </c>
      <c r="C33" s="265"/>
      <c r="D33" s="265">
        <v>16018104</v>
      </c>
      <c r="E33" s="265"/>
      <c r="F33" s="265"/>
      <c r="G33" s="265">
        <v>0</v>
      </c>
      <c r="H33" s="265">
        <v>0</v>
      </c>
      <c r="I33" s="265">
        <v>0</v>
      </c>
      <c r="J33" s="486">
        <v>16018104</v>
      </c>
    </row>
    <row r="34" spans="2:10" ht="18" hidden="1" customHeight="1">
      <c r="B34" s="487" t="s">
        <v>237</v>
      </c>
      <c r="C34" s="485">
        <v>0</v>
      </c>
      <c r="D34" s="485">
        <v>0</v>
      </c>
      <c r="E34" s="485">
        <v>0</v>
      </c>
      <c r="F34" s="485">
        <v>0</v>
      </c>
      <c r="G34" s="485"/>
      <c r="H34" s="485"/>
      <c r="I34" s="485">
        <v>0</v>
      </c>
      <c r="J34" s="485">
        <v>0</v>
      </c>
    </row>
    <row r="35" spans="2:10" ht="18" hidden="1" customHeight="1">
      <c r="B35" s="266" t="s">
        <v>57</v>
      </c>
      <c r="C35" s="265">
        <v>0</v>
      </c>
      <c r="D35" s="265"/>
      <c r="E35" s="265">
        <v>0</v>
      </c>
      <c r="F35" s="265">
        <v>0</v>
      </c>
      <c r="G35" s="265">
        <v>0</v>
      </c>
      <c r="H35" s="265">
        <v>0</v>
      </c>
      <c r="I35" s="265">
        <v>0</v>
      </c>
      <c r="J35" s="486">
        <v>0</v>
      </c>
    </row>
    <row r="36" spans="2:10" s="263" customFormat="1" ht="18" customHeight="1" thickBot="1">
      <c r="B36" s="489" t="s">
        <v>561</v>
      </c>
      <c r="C36" s="490">
        <v>0</v>
      </c>
      <c r="D36" s="490">
        <v>45154838</v>
      </c>
      <c r="E36" s="490">
        <v>19557046</v>
      </c>
      <c r="F36" s="490">
        <v>20303800</v>
      </c>
      <c r="G36" s="490">
        <v>4021998</v>
      </c>
      <c r="H36" s="490">
        <v>6537014.7555555552</v>
      </c>
      <c r="I36" s="490">
        <v>2074790</v>
      </c>
      <c r="J36" s="491">
        <v>97649486.755555555</v>
      </c>
    </row>
  </sheetData>
  <mergeCells count="3">
    <mergeCell ref="B11:J11"/>
    <mergeCell ref="B23:J23"/>
    <mergeCell ref="B24:J2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opLeftCell="A7" zoomScale="140" zoomScaleNormal="140" zoomScalePageLayoutView="140" workbookViewId="0">
      <pane ySplit="1" topLeftCell="A11" activePane="bottomLeft" state="frozen"/>
      <selection activeCell="B7" sqref="B7"/>
      <selection pane="bottomLeft" activeCell="B36" sqref="B36"/>
    </sheetView>
  </sheetViews>
  <sheetFormatPr baseColWidth="10" defaultColWidth="10.85546875" defaultRowHeight="9"/>
  <cols>
    <col min="1" max="1" width="8" style="267" customWidth="1"/>
    <col min="2" max="2" width="18.28515625" style="575" customWidth="1"/>
    <col min="3" max="3" width="7.85546875" style="268" bestFit="1" customWidth="1"/>
    <col min="4" max="4" width="7.7109375" style="268" bestFit="1" customWidth="1"/>
    <col min="5" max="11" width="7.85546875" style="268" bestFit="1" customWidth="1"/>
    <col min="12" max="12" width="7.42578125" style="268" customWidth="1"/>
    <col min="13" max="13" width="7.7109375" style="268" bestFit="1" customWidth="1"/>
    <col min="14" max="15" width="7.7109375" style="268" customWidth="1"/>
    <col min="16" max="16" width="8.85546875" style="268" customWidth="1"/>
    <col min="17" max="17" width="9.42578125" style="268" customWidth="1"/>
    <col min="18" max="16384" width="10.85546875" style="267"/>
  </cols>
  <sheetData>
    <row r="1" spans="1:17" ht="15" thickBot="1">
      <c r="A1" s="656" t="s">
        <v>45</v>
      </c>
      <c r="B1" s="580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</row>
    <row r="2" spans="1:17" ht="9.75" thickBot="1"/>
    <row r="3" spans="1:17">
      <c r="B3" s="532" t="s">
        <v>138</v>
      </c>
      <c r="C3" s="505" t="s">
        <v>15</v>
      </c>
      <c r="D3" s="505" t="s">
        <v>15</v>
      </c>
      <c r="E3" s="505" t="s">
        <v>15</v>
      </c>
      <c r="F3" s="505" t="s">
        <v>15</v>
      </c>
      <c r="G3" s="505" t="s">
        <v>15</v>
      </c>
      <c r="H3" s="505" t="s">
        <v>15</v>
      </c>
      <c r="I3" s="505" t="s">
        <v>15</v>
      </c>
      <c r="J3" s="505" t="s">
        <v>15</v>
      </c>
      <c r="K3" s="505" t="s">
        <v>15</v>
      </c>
      <c r="L3" s="505" t="s">
        <v>15</v>
      </c>
      <c r="M3" s="505" t="s">
        <v>15</v>
      </c>
      <c r="N3" s="505" t="s">
        <v>15</v>
      </c>
      <c r="O3" s="505" t="s">
        <v>15</v>
      </c>
      <c r="P3" s="505" t="s">
        <v>53</v>
      </c>
      <c r="Q3" s="507"/>
    </row>
    <row r="4" spans="1:17" ht="16.5">
      <c r="B4" s="508" t="s">
        <v>139</v>
      </c>
      <c r="C4" s="509" t="s">
        <v>8</v>
      </c>
      <c r="D4" s="509" t="s">
        <v>8</v>
      </c>
      <c r="E4" s="509" t="s">
        <v>8</v>
      </c>
      <c r="F4" s="509" t="s">
        <v>8</v>
      </c>
      <c r="G4" s="509" t="s">
        <v>8</v>
      </c>
      <c r="H4" s="509" t="s">
        <v>8</v>
      </c>
      <c r="I4" s="509" t="s">
        <v>8</v>
      </c>
      <c r="J4" s="509" t="s">
        <v>8</v>
      </c>
      <c r="K4" s="509" t="s">
        <v>8</v>
      </c>
      <c r="L4" s="509" t="s">
        <v>8</v>
      </c>
      <c r="M4" s="509" t="s">
        <v>8</v>
      </c>
      <c r="N4" s="509" t="s">
        <v>8</v>
      </c>
      <c r="O4" s="509" t="s">
        <v>8</v>
      </c>
      <c r="P4" s="509" t="s">
        <v>5</v>
      </c>
      <c r="Q4" s="507"/>
    </row>
    <row r="5" spans="1:17">
      <c r="B5" s="508" t="s">
        <v>140</v>
      </c>
      <c r="C5" s="512" t="s">
        <v>12</v>
      </c>
      <c r="D5" s="512" t="s">
        <v>12</v>
      </c>
      <c r="E5" s="512" t="s">
        <v>12</v>
      </c>
      <c r="F5" s="512" t="s">
        <v>12</v>
      </c>
      <c r="G5" s="512" t="s">
        <v>12</v>
      </c>
      <c r="H5" s="512" t="s">
        <v>12</v>
      </c>
      <c r="I5" s="512" t="s">
        <v>12</v>
      </c>
      <c r="J5" s="512" t="s">
        <v>12</v>
      </c>
      <c r="K5" s="512" t="s">
        <v>12</v>
      </c>
      <c r="L5" s="512" t="s">
        <v>12</v>
      </c>
      <c r="M5" s="540" t="s">
        <v>12</v>
      </c>
      <c r="N5" s="540" t="s">
        <v>12</v>
      </c>
      <c r="O5" s="540" t="s">
        <v>12</v>
      </c>
      <c r="P5" s="540" t="s">
        <v>12</v>
      </c>
      <c r="Q5" s="507"/>
    </row>
    <row r="6" spans="1:17">
      <c r="B6" s="508" t="s">
        <v>145</v>
      </c>
      <c r="C6" s="512">
        <v>580</v>
      </c>
      <c r="D6" s="512">
        <v>629</v>
      </c>
      <c r="E6" s="512">
        <v>630</v>
      </c>
      <c r="F6" s="512">
        <v>655</v>
      </c>
      <c r="G6" s="512">
        <v>655</v>
      </c>
      <c r="H6" s="512">
        <v>712</v>
      </c>
      <c r="I6" s="512">
        <v>713</v>
      </c>
      <c r="J6" s="512">
        <v>713</v>
      </c>
      <c r="K6" s="512">
        <v>778</v>
      </c>
      <c r="L6" s="512">
        <v>778</v>
      </c>
      <c r="M6" s="540">
        <v>806</v>
      </c>
      <c r="N6" s="540">
        <v>777</v>
      </c>
      <c r="O6" s="540">
        <v>806</v>
      </c>
      <c r="P6" s="540">
        <v>284</v>
      </c>
      <c r="Q6" s="507"/>
    </row>
    <row r="7" spans="1:17">
      <c r="B7" s="508" t="s">
        <v>141</v>
      </c>
      <c r="C7" s="512" t="s">
        <v>58</v>
      </c>
      <c r="D7" s="512" t="s">
        <v>59</v>
      </c>
      <c r="E7" s="512" t="s">
        <v>60</v>
      </c>
      <c r="F7" s="512" t="s">
        <v>62</v>
      </c>
      <c r="G7" s="512" t="s">
        <v>63</v>
      </c>
      <c r="H7" s="512" t="s">
        <v>68</v>
      </c>
      <c r="I7" s="512" t="s">
        <v>69</v>
      </c>
      <c r="J7" s="512" t="s">
        <v>77</v>
      </c>
      <c r="K7" s="512" t="s">
        <v>125</v>
      </c>
      <c r="L7" s="512" t="s">
        <v>132</v>
      </c>
      <c r="M7" s="571" t="s">
        <v>204</v>
      </c>
      <c r="N7" s="571" t="s">
        <v>230</v>
      </c>
      <c r="O7" s="571" t="s">
        <v>231</v>
      </c>
      <c r="P7" s="571" t="s">
        <v>205</v>
      </c>
      <c r="Q7" s="507"/>
    </row>
    <row r="8" spans="1:17">
      <c r="B8" s="508" t="s">
        <v>565</v>
      </c>
      <c r="C8" s="514">
        <v>43435</v>
      </c>
      <c r="D8" s="514">
        <v>42644</v>
      </c>
      <c r="E8" s="514">
        <v>47939</v>
      </c>
      <c r="F8" s="514">
        <v>48853</v>
      </c>
      <c r="G8" s="514">
        <v>48366</v>
      </c>
      <c r="H8" s="514">
        <v>43556</v>
      </c>
      <c r="I8" s="514">
        <v>49400</v>
      </c>
      <c r="J8" s="514">
        <v>49766</v>
      </c>
      <c r="K8" s="514">
        <v>50131</v>
      </c>
      <c r="L8" s="514">
        <v>50192</v>
      </c>
      <c r="M8" s="541">
        <v>50437</v>
      </c>
      <c r="N8" s="541">
        <v>44941</v>
      </c>
      <c r="O8" s="541">
        <v>51150</v>
      </c>
      <c r="P8" s="541">
        <v>46905</v>
      </c>
      <c r="Q8" s="507"/>
    </row>
    <row r="9" spans="1:17">
      <c r="B9" s="508" t="s">
        <v>540</v>
      </c>
      <c r="C9" s="512" t="s">
        <v>50</v>
      </c>
      <c r="D9" s="512" t="s">
        <v>50</v>
      </c>
      <c r="E9" s="512" t="s">
        <v>50</v>
      </c>
      <c r="F9" s="512" t="s">
        <v>50</v>
      </c>
      <c r="G9" s="512" t="s">
        <v>50</v>
      </c>
      <c r="H9" s="512" t="s">
        <v>50</v>
      </c>
      <c r="I9" s="512" t="s">
        <v>50</v>
      </c>
      <c r="J9" s="512" t="s">
        <v>50</v>
      </c>
      <c r="K9" s="512" t="s">
        <v>50</v>
      </c>
      <c r="L9" s="512" t="s">
        <v>50</v>
      </c>
      <c r="M9" s="540" t="s">
        <v>50</v>
      </c>
      <c r="N9" s="540" t="s">
        <v>50</v>
      </c>
      <c r="O9" s="540" t="s">
        <v>50</v>
      </c>
      <c r="P9" s="540" t="s">
        <v>50</v>
      </c>
      <c r="Q9" s="507"/>
    </row>
    <row r="10" spans="1:17">
      <c r="B10" s="508" t="s">
        <v>566</v>
      </c>
      <c r="C10" s="509" t="s">
        <v>533</v>
      </c>
      <c r="D10" s="509" t="s">
        <v>564</v>
      </c>
      <c r="E10" s="509" t="s">
        <v>533</v>
      </c>
      <c r="F10" s="509" t="s">
        <v>533</v>
      </c>
      <c r="G10" s="509" t="s">
        <v>533</v>
      </c>
      <c r="H10" s="509" t="s">
        <v>564</v>
      </c>
      <c r="I10" s="509" t="s">
        <v>533</v>
      </c>
      <c r="J10" s="509" t="s">
        <v>533</v>
      </c>
      <c r="K10" s="509" t="s">
        <v>533</v>
      </c>
      <c r="L10" s="509" t="s">
        <v>533</v>
      </c>
      <c r="M10" s="509" t="s">
        <v>533</v>
      </c>
      <c r="N10" s="509" t="s">
        <v>564</v>
      </c>
      <c r="O10" s="509" t="s">
        <v>564</v>
      </c>
      <c r="P10" s="509" t="s">
        <v>564</v>
      </c>
      <c r="Q10" s="507"/>
    </row>
    <row r="11" spans="1:17">
      <c r="B11" s="508" t="s">
        <v>527</v>
      </c>
      <c r="C11" s="842">
        <v>4.1599999999999998E-2</v>
      </c>
      <c r="D11" s="842">
        <v>3.0599999999999999E-2</v>
      </c>
      <c r="E11" s="842">
        <v>4.1516999999999998E-2</v>
      </c>
      <c r="F11" s="842">
        <v>3.8199999999999998E-2</v>
      </c>
      <c r="G11" s="842">
        <v>3.9426000000000003E-2</v>
      </c>
      <c r="H11" s="842">
        <v>3.61E-2</v>
      </c>
      <c r="I11" s="842">
        <v>3.9300000000000002E-2</v>
      </c>
      <c r="J11" s="842">
        <v>3.8129000000000003E-2</v>
      </c>
      <c r="K11" s="842">
        <v>3.5000000000000003E-2</v>
      </c>
      <c r="L11" s="842">
        <v>3.1800000000000002E-2</v>
      </c>
      <c r="M11" s="843">
        <v>3.2300000000000002E-2</v>
      </c>
      <c r="N11" s="843">
        <v>2.1499999999999998E-2</v>
      </c>
      <c r="O11" s="843">
        <v>3.2899999999999999E-2</v>
      </c>
      <c r="P11" s="843">
        <v>6.6299999999999998E-2</v>
      </c>
      <c r="Q11" s="507"/>
    </row>
    <row r="12" spans="1:17">
      <c r="B12" s="508" t="s">
        <v>542</v>
      </c>
      <c r="C12" s="842">
        <v>0.04</v>
      </c>
      <c r="D12" s="842">
        <v>2.9000000000000001E-2</v>
      </c>
      <c r="E12" s="842">
        <v>4.2000000000000003E-2</v>
      </c>
      <c r="F12" s="842">
        <v>3.8600000000000002E-2</v>
      </c>
      <c r="G12" s="842">
        <v>0.04</v>
      </c>
      <c r="H12" s="842">
        <v>3.3000000000000002E-2</v>
      </c>
      <c r="I12" s="842">
        <v>3.9E-2</v>
      </c>
      <c r="J12" s="842">
        <v>3.7999999999999999E-2</v>
      </c>
      <c r="K12" s="842">
        <v>3.5000000000000003E-2</v>
      </c>
      <c r="L12" s="842">
        <v>3.3000000000000002E-2</v>
      </c>
      <c r="M12" s="843">
        <v>0.03</v>
      </c>
      <c r="N12" s="843">
        <v>2.4E-2</v>
      </c>
      <c r="O12" s="843">
        <v>3.2000000000000001E-2</v>
      </c>
      <c r="P12" s="843">
        <v>0.06</v>
      </c>
      <c r="Q12" s="507"/>
    </row>
    <row r="13" spans="1:17" ht="9.75" thickBot="1">
      <c r="B13" s="1161"/>
      <c r="C13" s="1162"/>
      <c r="D13" s="1162"/>
      <c r="E13" s="1162"/>
      <c r="F13" s="1162"/>
      <c r="G13" s="1162"/>
      <c r="H13" s="1162"/>
      <c r="I13" s="1162"/>
      <c r="J13" s="1162"/>
      <c r="K13" s="1162"/>
      <c r="L13" s="1162"/>
      <c r="M13" s="1163"/>
      <c r="N13" s="572"/>
      <c r="O13" s="572"/>
      <c r="P13" s="572"/>
      <c r="Q13" s="516"/>
    </row>
    <row r="14" spans="1:17">
      <c r="B14" s="1164" t="s">
        <v>543</v>
      </c>
      <c r="C14" s="1165"/>
      <c r="D14" s="1165"/>
      <c r="E14" s="1165"/>
      <c r="F14" s="1165"/>
      <c r="G14" s="1165"/>
      <c r="H14" s="1165"/>
      <c r="I14" s="1165"/>
      <c r="J14" s="1165"/>
      <c r="K14" s="1165"/>
      <c r="L14" s="1165"/>
      <c r="M14" s="1165"/>
      <c r="N14" s="1166"/>
      <c r="O14" s="1166"/>
      <c r="P14" s="1166"/>
      <c r="Q14" s="1167"/>
    </row>
    <row r="15" spans="1:17">
      <c r="B15" s="508" t="s">
        <v>544</v>
      </c>
      <c r="C15" s="517">
        <v>86966</v>
      </c>
      <c r="D15" s="517">
        <v>0</v>
      </c>
      <c r="E15" s="517">
        <v>479164</v>
      </c>
      <c r="F15" s="517">
        <v>377771</v>
      </c>
      <c r="G15" s="517">
        <v>143494</v>
      </c>
      <c r="H15" s="517">
        <v>5974887</v>
      </c>
      <c r="I15" s="517">
        <v>585187</v>
      </c>
      <c r="J15" s="517">
        <v>495948</v>
      </c>
      <c r="K15" s="517">
        <v>457111</v>
      </c>
      <c r="L15" s="517">
        <v>165298</v>
      </c>
      <c r="M15" s="517">
        <v>523060</v>
      </c>
      <c r="N15" s="517">
        <v>288112</v>
      </c>
      <c r="O15" s="517">
        <v>766788</v>
      </c>
      <c r="P15" s="517">
        <v>3223684</v>
      </c>
      <c r="Q15" s="518">
        <v>13567470</v>
      </c>
    </row>
    <row r="16" spans="1:17">
      <c r="B16" s="520" t="s">
        <v>545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>
        <v>523060</v>
      </c>
      <c r="N16" s="520">
        <v>288112</v>
      </c>
      <c r="O16" s="520">
        <v>766788</v>
      </c>
      <c r="P16" s="573"/>
      <c r="Q16" s="518">
        <v>1577960</v>
      </c>
    </row>
    <row r="17" spans="2:17">
      <c r="B17" s="520" t="s">
        <v>546</v>
      </c>
      <c r="C17" s="520">
        <v>86966</v>
      </c>
      <c r="D17" s="520"/>
      <c r="E17" s="520">
        <v>479164</v>
      </c>
      <c r="F17" s="520">
        <v>377771</v>
      </c>
      <c r="G17" s="520">
        <v>143494</v>
      </c>
      <c r="H17" s="520">
        <v>5974887</v>
      </c>
      <c r="I17" s="520">
        <v>585187</v>
      </c>
      <c r="J17" s="520">
        <v>495948</v>
      </c>
      <c r="K17" s="520">
        <v>457111</v>
      </c>
      <c r="L17" s="520">
        <v>165298</v>
      </c>
      <c r="M17" s="520"/>
      <c r="N17" s="520"/>
      <c r="O17" s="520"/>
      <c r="P17" s="573">
        <v>3223684</v>
      </c>
      <c r="Q17" s="518">
        <v>11989510</v>
      </c>
    </row>
    <row r="18" spans="2:17" s="272" customFormat="1">
      <c r="B18" s="508" t="s">
        <v>547</v>
      </c>
      <c r="C18" s="517">
        <v>26347980</v>
      </c>
      <c r="D18" s="517">
        <v>0</v>
      </c>
      <c r="E18" s="517">
        <v>0</v>
      </c>
      <c r="F18" s="517">
        <v>0</v>
      </c>
      <c r="G18" s="517">
        <v>0</v>
      </c>
      <c r="H18" s="517">
        <v>8782661</v>
      </c>
      <c r="I18" s="517">
        <v>0</v>
      </c>
      <c r="J18" s="517">
        <v>0</v>
      </c>
      <c r="K18" s="517">
        <v>0</v>
      </c>
      <c r="L18" s="517">
        <v>0</v>
      </c>
      <c r="M18" s="517">
        <v>0</v>
      </c>
      <c r="N18" s="517">
        <v>3293498</v>
      </c>
      <c r="O18" s="517">
        <v>0</v>
      </c>
      <c r="P18" s="517">
        <v>6101636</v>
      </c>
      <c r="Q18" s="518">
        <v>44525775</v>
      </c>
    </row>
    <row r="19" spans="2:17">
      <c r="B19" s="576" t="s">
        <v>552</v>
      </c>
      <c r="C19" s="520"/>
      <c r="D19" s="520"/>
      <c r="E19" s="520"/>
      <c r="F19" s="520"/>
      <c r="G19" s="520"/>
      <c r="H19" s="520">
        <v>5855107</v>
      </c>
      <c r="I19" s="520"/>
      <c r="J19" s="520"/>
      <c r="K19" s="520"/>
      <c r="L19" s="520"/>
      <c r="M19" s="520"/>
      <c r="N19" s="520"/>
      <c r="O19" s="520"/>
      <c r="P19" s="573">
        <v>3050818</v>
      </c>
      <c r="Q19" s="518">
        <v>8905925</v>
      </c>
    </row>
    <row r="20" spans="2:17">
      <c r="B20" s="576" t="s">
        <v>548</v>
      </c>
      <c r="C20" s="520">
        <v>26347980</v>
      </c>
      <c r="D20" s="520"/>
      <c r="E20" s="520"/>
      <c r="F20" s="520"/>
      <c r="G20" s="520"/>
      <c r="H20" s="520">
        <v>2927554</v>
      </c>
      <c r="I20" s="520"/>
      <c r="J20" s="520"/>
      <c r="K20" s="520"/>
      <c r="L20" s="520"/>
      <c r="M20" s="520"/>
      <c r="N20" s="520">
        <v>3293498</v>
      </c>
      <c r="O20" s="520"/>
      <c r="P20" s="573">
        <v>3050818</v>
      </c>
      <c r="Q20" s="518">
        <v>35619850</v>
      </c>
    </row>
    <row r="21" spans="2:17" s="272" customFormat="1">
      <c r="B21" s="508" t="s">
        <v>567</v>
      </c>
      <c r="C21" s="517">
        <v>0</v>
      </c>
      <c r="D21" s="517">
        <v>0</v>
      </c>
      <c r="E21" s="517">
        <v>46108965</v>
      </c>
      <c r="F21" s="517">
        <v>39521970</v>
      </c>
      <c r="G21" s="517">
        <v>43474167</v>
      </c>
      <c r="H21" s="517">
        <v>0</v>
      </c>
      <c r="I21" s="517">
        <v>60600354</v>
      </c>
      <c r="J21" s="517">
        <v>52695960</v>
      </c>
      <c r="K21" s="517">
        <v>52695960</v>
      </c>
      <c r="L21" s="517">
        <v>60600354</v>
      </c>
      <c r="M21" s="517">
        <v>42156768</v>
      </c>
      <c r="N21" s="517">
        <v>23054483</v>
      </c>
      <c r="O21" s="517">
        <v>52695960</v>
      </c>
      <c r="P21" s="517">
        <v>29398688.638547361</v>
      </c>
      <c r="Q21" s="518">
        <v>503003629.63854736</v>
      </c>
    </row>
    <row r="22" spans="2:17">
      <c r="B22" s="576" t="s">
        <v>568</v>
      </c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>
        <v>6586995</v>
      </c>
      <c r="O22" s="520"/>
      <c r="P22" s="573">
        <v>3050817.63854736</v>
      </c>
      <c r="Q22" s="518">
        <v>9637812.6385473609</v>
      </c>
    </row>
    <row r="23" spans="2:17">
      <c r="B23" s="576" t="s">
        <v>563</v>
      </c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>
        <v>6586995</v>
      </c>
      <c r="O23" s="520"/>
      <c r="P23" s="573">
        <v>3050818</v>
      </c>
      <c r="Q23" s="518">
        <v>9637813</v>
      </c>
    </row>
    <row r="24" spans="2:17">
      <c r="B24" s="576" t="s">
        <v>562</v>
      </c>
      <c r="C24" s="520"/>
      <c r="D24" s="520"/>
      <c r="E24" s="520">
        <v>46108965</v>
      </c>
      <c r="F24" s="520">
        <v>39521970</v>
      </c>
      <c r="G24" s="520">
        <v>43474167</v>
      </c>
      <c r="H24" s="520"/>
      <c r="I24" s="520">
        <v>60600354</v>
      </c>
      <c r="J24" s="520">
        <v>52695960</v>
      </c>
      <c r="K24" s="520">
        <v>52695960</v>
      </c>
      <c r="L24" s="520">
        <v>60600354</v>
      </c>
      <c r="M24" s="520">
        <v>42156768</v>
      </c>
      <c r="N24" s="520">
        <v>9880493</v>
      </c>
      <c r="O24" s="520">
        <v>52695960</v>
      </c>
      <c r="P24" s="573">
        <v>23297053</v>
      </c>
      <c r="Q24" s="518">
        <v>483728004</v>
      </c>
    </row>
    <row r="25" spans="2:17" s="272" customFormat="1">
      <c r="B25" s="508" t="s">
        <v>569</v>
      </c>
      <c r="C25" s="517">
        <v>26434946</v>
      </c>
      <c r="D25" s="517">
        <v>0</v>
      </c>
      <c r="E25" s="517">
        <v>46588129</v>
      </c>
      <c r="F25" s="517">
        <v>39899741</v>
      </c>
      <c r="G25" s="517">
        <v>43617661</v>
      </c>
      <c r="H25" s="517">
        <v>14757548</v>
      </c>
      <c r="I25" s="517">
        <v>61185541</v>
      </c>
      <c r="J25" s="517">
        <v>53191908</v>
      </c>
      <c r="K25" s="517">
        <v>53153071</v>
      </c>
      <c r="L25" s="517">
        <v>60765652</v>
      </c>
      <c r="M25" s="517">
        <v>42679828</v>
      </c>
      <c r="N25" s="517">
        <v>26636093</v>
      </c>
      <c r="O25" s="517">
        <v>53462748</v>
      </c>
      <c r="P25" s="517">
        <v>38724008.638547361</v>
      </c>
      <c r="Q25" s="518">
        <v>561096874.63854742</v>
      </c>
    </row>
    <row r="26" spans="2:17">
      <c r="B26" s="1168"/>
      <c r="C26" s="1169"/>
      <c r="D26" s="1169"/>
      <c r="E26" s="1169"/>
      <c r="F26" s="1169"/>
      <c r="G26" s="1169"/>
      <c r="H26" s="1169"/>
      <c r="I26" s="1169"/>
      <c r="J26" s="1169"/>
      <c r="K26" s="1169"/>
      <c r="L26" s="1169"/>
      <c r="M26" s="1169"/>
      <c r="N26" s="1170"/>
      <c r="O26" s="1170"/>
      <c r="P26" s="1170"/>
      <c r="Q26" s="1171"/>
    </row>
    <row r="27" spans="2:17">
      <c r="B27" s="1172" t="s">
        <v>554</v>
      </c>
      <c r="C27" s="1173"/>
      <c r="D27" s="1173"/>
      <c r="E27" s="1173"/>
      <c r="F27" s="1173"/>
      <c r="G27" s="1173"/>
      <c r="H27" s="1173"/>
      <c r="I27" s="1173"/>
      <c r="J27" s="1173"/>
      <c r="K27" s="1173"/>
      <c r="L27" s="1173"/>
      <c r="M27" s="1173"/>
      <c r="N27" s="1174"/>
      <c r="O27" s="1174"/>
      <c r="P27" s="1174"/>
      <c r="Q27" s="1175"/>
    </row>
    <row r="28" spans="2:17" s="272" customFormat="1">
      <c r="B28" s="511" t="s">
        <v>572</v>
      </c>
      <c r="C28" s="517">
        <v>48567</v>
      </c>
      <c r="D28" s="517">
        <v>0</v>
      </c>
      <c r="E28" s="517">
        <v>491052</v>
      </c>
      <c r="F28" s="517">
        <v>386822</v>
      </c>
      <c r="G28" s="517">
        <v>156553</v>
      </c>
      <c r="H28" s="517">
        <v>5931501</v>
      </c>
      <c r="I28" s="517">
        <v>577600</v>
      </c>
      <c r="J28" s="517">
        <v>493259</v>
      </c>
      <c r="K28" s="517">
        <v>457111</v>
      </c>
      <c r="L28" s="517">
        <v>152338</v>
      </c>
      <c r="M28" s="517">
        <v>467870</v>
      </c>
      <c r="N28" s="517">
        <v>304639</v>
      </c>
      <c r="O28" s="517">
        <v>715837</v>
      </c>
      <c r="P28" s="517">
        <v>3129139.34</v>
      </c>
      <c r="Q28" s="872">
        <v>13312288.34</v>
      </c>
    </row>
    <row r="29" spans="2:17">
      <c r="B29" s="519" t="s">
        <v>556</v>
      </c>
      <c r="C29" s="520">
        <v>0</v>
      </c>
      <c r="D29" s="520">
        <v>0</v>
      </c>
      <c r="E29" s="520">
        <v>0</v>
      </c>
      <c r="F29" s="520">
        <v>0</v>
      </c>
      <c r="G29" s="520">
        <v>0</v>
      </c>
      <c r="H29" s="520">
        <v>0</v>
      </c>
      <c r="I29" s="520">
        <v>0</v>
      </c>
      <c r="J29" s="520">
        <v>0</v>
      </c>
      <c r="K29" s="520">
        <v>0</v>
      </c>
      <c r="L29" s="520">
        <v>0</v>
      </c>
      <c r="M29" s="521">
        <v>467870</v>
      </c>
      <c r="N29" s="521">
        <v>304639</v>
      </c>
      <c r="O29" s="574">
        <v>715837</v>
      </c>
      <c r="P29" s="574"/>
      <c r="Q29" s="518">
        <v>1488346</v>
      </c>
    </row>
    <row r="30" spans="2:17">
      <c r="B30" s="519" t="s">
        <v>546</v>
      </c>
      <c r="C30" s="520">
        <v>48567</v>
      </c>
      <c r="D30" s="520">
        <v>0</v>
      </c>
      <c r="E30" s="520">
        <v>491052</v>
      </c>
      <c r="F30" s="520">
        <v>386822</v>
      </c>
      <c r="G30" s="520">
        <v>156553</v>
      </c>
      <c r="H30" s="520">
        <v>5931501</v>
      </c>
      <c r="I30" s="520">
        <v>577600</v>
      </c>
      <c r="J30" s="520">
        <v>493259</v>
      </c>
      <c r="K30" s="520">
        <v>457111</v>
      </c>
      <c r="L30" s="520">
        <v>152338</v>
      </c>
      <c r="M30" s="520">
        <v>0</v>
      </c>
      <c r="N30" s="520">
        <v>0</v>
      </c>
      <c r="O30" s="573">
        <v>0</v>
      </c>
      <c r="P30" s="573">
        <v>3129139.34</v>
      </c>
      <c r="Q30" s="518">
        <v>11823942.34</v>
      </c>
    </row>
    <row r="31" spans="2:17" s="272" customFormat="1">
      <c r="B31" s="511" t="s">
        <v>573</v>
      </c>
      <c r="C31" s="517">
        <v>26311664</v>
      </c>
      <c r="D31" s="517">
        <v>0</v>
      </c>
      <c r="E31" s="517">
        <v>46321979</v>
      </c>
      <c r="F31" s="517">
        <v>39719854</v>
      </c>
      <c r="G31" s="517">
        <v>43727674</v>
      </c>
      <c r="H31" s="517">
        <v>8774028</v>
      </c>
      <c r="I31" s="517">
        <v>60422174</v>
      </c>
      <c r="J31" s="517">
        <v>52607020</v>
      </c>
      <c r="K31" s="517">
        <v>52695960</v>
      </c>
      <c r="L31" s="517">
        <v>61638393</v>
      </c>
      <c r="M31" s="517">
        <v>41175282</v>
      </c>
      <c r="N31" s="517">
        <v>26404869</v>
      </c>
      <c r="O31" s="517">
        <v>51606287</v>
      </c>
      <c r="P31" s="517">
        <v>34936538</v>
      </c>
      <c r="Q31" s="872">
        <v>546341722</v>
      </c>
    </row>
    <row r="32" spans="2:17">
      <c r="B32" s="511" t="s">
        <v>558</v>
      </c>
      <c r="C32" s="517">
        <v>26311664</v>
      </c>
      <c r="D32" s="517">
        <v>0</v>
      </c>
      <c r="E32" s="517">
        <v>0</v>
      </c>
      <c r="F32" s="517">
        <v>0</v>
      </c>
      <c r="G32" s="517">
        <v>0</v>
      </c>
      <c r="H32" s="517">
        <v>8774028</v>
      </c>
      <c r="I32" s="517">
        <v>0</v>
      </c>
      <c r="J32" s="517">
        <v>0</v>
      </c>
      <c r="K32" s="517">
        <v>0</v>
      </c>
      <c r="L32" s="517">
        <v>0</v>
      </c>
      <c r="M32" s="517">
        <v>0</v>
      </c>
      <c r="N32" s="517">
        <v>3300609</v>
      </c>
      <c r="O32" s="517">
        <v>0</v>
      </c>
      <c r="P32" s="517">
        <v>5994248</v>
      </c>
      <c r="Q32" s="518">
        <v>44380549</v>
      </c>
    </row>
    <row r="33" spans="2:17">
      <c r="B33" s="522" t="s">
        <v>560</v>
      </c>
      <c r="C33" s="520">
        <v>0</v>
      </c>
      <c r="D33" s="520">
        <v>0</v>
      </c>
      <c r="E33" s="520">
        <v>0</v>
      </c>
      <c r="F33" s="520">
        <v>0</v>
      </c>
      <c r="G33" s="520">
        <v>0</v>
      </c>
      <c r="H33" s="520">
        <v>5849352</v>
      </c>
      <c r="I33" s="520">
        <v>0</v>
      </c>
      <c r="J33" s="520">
        <v>0</v>
      </c>
      <c r="K33" s="520">
        <v>0</v>
      </c>
      <c r="L33" s="520">
        <v>0</v>
      </c>
      <c r="M33" s="520">
        <v>0</v>
      </c>
      <c r="N33" s="520">
        <v>0</v>
      </c>
      <c r="O33" s="520">
        <v>0</v>
      </c>
      <c r="P33" s="573">
        <v>2997124</v>
      </c>
      <c r="Q33" s="518">
        <v>8846476</v>
      </c>
    </row>
    <row r="34" spans="2:17">
      <c r="B34" s="522" t="s">
        <v>559</v>
      </c>
      <c r="C34" s="520">
        <v>26311664</v>
      </c>
      <c r="D34" s="520">
        <v>0</v>
      </c>
      <c r="E34" s="520">
        <v>0</v>
      </c>
      <c r="F34" s="520">
        <v>0</v>
      </c>
      <c r="G34" s="520">
        <v>0</v>
      </c>
      <c r="H34" s="520">
        <v>2924676</v>
      </c>
      <c r="I34" s="520">
        <v>0</v>
      </c>
      <c r="J34" s="520">
        <v>0</v>
      </c>
      <c r="K34" s="520">
        <v>0</v>
      </c>
      <c r="L34" s="520">
        <v>0</v>
      </c>
      <c r="M34" s="520">
        <v>0</v>
      </c>
      <c r="N34" s="520">
        <v>3300609</v>
      </c>
      <c r="O34" s="520">
        <v>0</v>
      </c>
      <c r="P34" s="573">
        <v>2997124</v>
      </c>
      <c r="Q34" s="518">
        <v>35534073</v>
      </c>
    </row>
    <row r="35" spans="2:17">
      <c r="B35" s="523" t="s">
        <v>549</v>
      </c>
      <c r="C35" s="517">
        <v>0</v>
      </c>
      <c r="D35" s="517">
        <v>0</v>
      </c>
      <c r="E35" s="517">
        <v>46321979</v>
      </c>
      <c r="F35" s="517">
        <v>39719854</v>
      </c>
      <c r="G35" s="517">
        <v>43727674</v>
      </c>
      <c r="H35" s="517">
        <v>0</v>
      </c>
      <c r="I35" s="517">
        <v>60422174</v>
      </c>
      <c r="J35" s="517">
        <v>52607020</v>
      </c>
      <c r="K35" s="517">
        <v>52695960</v>
      </c>
      <c r="L35" s="517">
        <v>61638393</v>
      </c>
      <c r="M35" s="517">
        <v>41175282</v>
      </c>
      <c r="N35" s="517">
        <v>23104260</v>
      </c>
      <c r="O35" s="517">
        <v>51606287</v>
      </c>
      <c r="P35" s="517">
        <v>28942290</v>
      </c>
      <c r="Q35" s="518">
        <v>501961173</v>
      </c>
    </row>
    <row r="36" spans="2:17">
      <c r="B36" s="522" t="s">
        <v>550</v>
      </c>
      <c r="C36" s="520">
        <v>0</v>
      </c>
      <c r="D36" s="520">
        <v>0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0</v>
      </c>
      <c r="K36" s="520">
        <v>0</v>
      </c>
      <c r="L36" s="520">
        <v>0</v>
      </c>
      <c r="M36" s="520">
        <v>0</v>
      </c>
      <c r="N36" s="520">
        <v>6601217</v>
      </c>
      <c r="O36" s="520">
        <v>0</v>
      </c>
      <c r="P36" s="573">
        <v>2997124</v>
      </c>
      <c r="Q36" s="518">
        <v>9598341</v>
      </c>
    </row>
    <row r="37" spans="2:17">
      <c r="B37" s="522" t="s">
        <v>551</v>
      </c>
      <c r="C37" s="520">
        <v>0</v>
      </c>
      <c r="D37" s="520">
        <v>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0</v>
      </c>
      <c r="K37" s="520">
        <v>0</v>
      </c>
      <c r="L37" s="520">
        <v>0</v>
      </c>
      <c r="M37" s="520">
        <v>0</v>
      </c>
      <c r="N37" s="520">
        <v>6601217</v>
      </c>
      <c r="O37" s="520">
        <v>0</v>
      </c>
      <c r="P37" s="573">
        <v>2997124</v>
      </c>
      <c r="Q37" s="518">
        <v>9598341</v>
      </c>
    </row>
    <row r="38" spans="2:17">
      <c r="B38" s="522" t="s">
        <v>574</v>
      </c>
      <c r="C38" s="520">
        <v>0</v>
      </c>
      <c r="D38" s="520">
        <v>0</v>
      </c>
      <c r="E38" s="520">
        <v>46321979</v>
      </c>
      <c r="F38" s="520">
        <v>39719854</v>
      </c>
      <c r="G38" s="520">
        <v>43727674</v>
      </c>
      <c r="H38" s="520">
        <v>0</v>
      </c>
      <c r="I38" s="520">
        <v>60422174</v>
      </c>
      <c r="J38" s="520">
        <v>52607020</v>
      </c>
      <c r="K38" s="520">
        <v>52695960</v>
      </c>
      <c r="L38" s="520">
        <v>61638393</v>
      </c>
      <c r="M38" s="520">
        <v>41175282</v>
      </c>
      <c r="N38" s="520">
        <v>9901826</v>
      </c>
      <c r="O38" s="520">
        <v>51606287</v>
      </c>
      <c r="P38" s="573">
        <v>22948042</v>
      </c>
      <c r="Q38" s="518">
        <v>482764491</v>
      </c>
    </row>
    <row r="39" spans="2:17" s="272" customFormat="1" ht="9.75" thickBot="1">
      <c r="B39" s="1053" t="s">
        <v>575</v>
      </c>
      <c r="C39" s="524">
        <v>26360231</v>
      </c>
      <c r="D39" s="524">
        <v>0</v>
      </c>
      <c r="E39" s="524">
        <v>46813031</v>
      </c>
      <c r="F39" s="524">
        <v>40106676</v>
      </c>
      <c r="G39" s="524">
        <v>43884227</v>
      </c>
      <c r="H39" s="524">
        <v>14705529</v>
      </c>
      <c r="I39" s="524">
        <v>60999774</v>
      </c>
      <c r="J39" s="524">
        <v>53100279</v>
      </c>
      <c r="K39" s="524">
        <v>53153071</v>
      </c>
      <c r="L39" s="524">
        <v>61790731</v>
      </c>
      <c r="M39" s="524">
        <v>41643152</v>
      </c>
      <c r="N39" s="524">
        <v>26709508</v>
      </c>
      <c r="O39" s="524">
        <v>52322124</v>
      </c>
      <c r="P39" s="524">
        <v>38065677.340000004</v>
      </c>
      <c r="Q39" s="525">
        <v>559654010.34000003</v>
      </c>
    </row>
  </sheetData>
  <mergeCells count="4">
    <mergeCell ref="B13:M13"/>
    <mergeCell ref="B14:Q14"/>
    <mergeCell ref="B26:Q26"/>
    <mergeCell ref="B27:Q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workbookViewId="0">
      <selection activeCell="B37" sqref="B37"/>
    </sheetView>
  </sheetViews>
  <sheetFormatPr baseColWidth="10" defaultColWidth="10.85546875" defaultRowHeight="9"/>
  <cols>
    <col min="1" max="1" width="10.85546875" style="252"/>
    <col min="2" max="2" width="27.28515625" style="252" bestFit="1" customWidth="1"/>
    <col min="3" max="7" width="9.85546875" style="253" customWidth="1"/>
    <col min="8" max="8" width="9" style="253" bestFit="1" customWidth="1"/>
    <col min="9" max="16384" width="10.85546875" style="252"/>
  </cols>
  <sheetData>
    <row r="1" spans="2:8" ht="9.75" thickBot="1"/>
    <row r="2" spans="2:8" ht="18" customHeight="1">
      <c r="B2" s="481" t="s">
        <v>535</v>
      </c>
      <c r="C2" s="254" t="s">
        <v>15</v>
      </c>
      <c r="D2" s="254" t="s">
        <v>15</v>
      </c>
      <c r="E2" s="254" t="s">
        <v>15</v>
      </c>
      <c r="F2" s="254" t="s">
        <v>18</v>
      </c>
      <c r="G2" s="255" t="s">
        <v>199</v>
      </c>
      <c r="H2" s="256"/>
    </row>
    <row r="3" spans="2:8" ht="23.25" customHeight="1">
      <c r="B3" s="482" t="s">
        <v>536</v>
      </c>
      <c r="C3" s="503" t="s">
        <v>8</v>
      </c>
      <c r="D3" s="503" t="s">
        <v>8</v>
      </c>
      <c r="E3" s="503" t="s">
        <v>8</v>
      </c>
      <c r="F3" s="503" t="s">
        <v>7</v>
      </c>
      <c r="G3" s="258" t="s">
        <v>5</v>
      </c>
      <c r="H3" s="256"/>
    </row>
    <row r="4" spans="2:8" ht="18" customHeight="1">
      <c r="B4" s="483" t="s">
        <v>537</v>
      </c>
      <c r="C4" s="257" t="s">
        <v>12</v>
      </c>
      <c r="D4" s="257" t="s">
        <v>12</v>
      </c>
      <c r="E4" s="257" t="s">
        <v>12</v>
      </c>
      <c r="F4" s="257" t="s">
        <v>12</v>
      </c>
      <c r="G4" s="259" t="s">
        <v>12</v>
      </c>
      <c r="H4" s="256"/>
    </row>
    <row r="5" spans="2:8" ht="18" customHeight="1">
      <c r="B5" s="483" t="s">
        <v>538</v>
      </c>
      <c r="C5" s="257" t="s">
        <v>200</v>
      </c>
      <c r="D5" s="257" t="s">
        <v>201</v>
      </c>
      <c r="E5" s="257" t="s">
        <v>202</v>
      </c>
      <c r="F5" s="257" t="s">
        <v>200</v>
      </c>
      <c r="G5" s="259" t="s">
        <v>203</v>
      </c>
      <c r="H5" s="256"/>
    </row>
    <row r="6" spans="2:8" ht="27" customHeight="1">
      <c r="B6" s="483" t="s">
        <v>539</v>
      </c>
      <c r="C6" s="503" t="s">
        <v>54</v>
      </c>
      <c r="D6" s="503" t="s">
        <v>56</v>
      </c>
      <c r="E6" s="503" t="s">
        <v>131</v>
      </c>
      <c r="F6" s="503" t="s">
        <v>54</v>
      </c>
      <c r="G6" s="504" t="s">
        <v>56</v>
      </c>
      <c r="H6" s="256"/>
    </row>
    <row r="7" spans="2:8" ht="18" customHeight="1">
      <c r="B7" s="483" t="s">
        <v>540</v>
      </c>
      <c r="C7" s="257" t="s">
        <v>46</v>
      </c>
      <c r="D7" s="257" t="s">
        <v>46</v>
      </c>
      <c r="E7" s="257" t="s">
        <v>46</v>
      </c>
      <c r="F7" s="257" t="s">
        <v>46</v>
      </c>
      <c r="G7" s="259" t="s">
        <v>46</v>
      </c>
      <c r="H7" s="256"/>
    </row>
    <row r="8" spans="2:8" ht="18" customHeight="1">
      <c r="B8" s="483" t="s">
        <v>541</v>
      </c>
      <c r="C8" s="257" t="s">
        <v>564</v>
      </c>
      <c r="D8" s="257" t="s">
        <v>564</v>
      </c>
      <c r="E8" s="257" t="s">
        <v>533</v>
      </c>
      <c r="F8" s="257" t="s">
        <v>564</v>
      </c>
      <c r="G8" s="257" t="s">
        <v>533</v>
      </c>
      <c r="H8" s="256"/>
    </row>
    <row r="9" spans="2:8" ht="18" customHeight="1">
      <c r="B9" s="483" t="s">
        <v>527</v>
      </c>
      <c r="C9" s="845">
        <v>4.24E-2</v>
      </c>
      <c r="D9" s="845">
        <v>4.1500000000000002E-2</v>
      </c>
      <c r="E9" s="845">
        <v>4.1799999999999997E-2</v>
      </c>
      <c r="F9" s="845">
        <v>4.2900000000000001E-2</v>
      </c>
      <c r="G9" s="846">
        <v>4.2799999999999998E-2</v>
      </c>
      <c r="H9" s="847"/>
    </row>
    <row r="10" spans="2:8" ht="18" customHeight="1">
      <c r="B10" s="483" t="s">
        <v>542</v>
      </c>
      <c r="C10" s="845">
        <v>4.24E-2</v>
      </c>
      <c r="D10" s="845">
        <v>4.1500000000000002E-2</v>
      </c>
      <c r="E10" s="845">
        <v>4.1799999999999997E-2</v>
      </c>
      <c r="F10" s="845">
        <v>4.2900000000000001E-2</v>
      </c>
      <c r="G10" s="846">
        <v>4.2799999999999998E-2</v>
      </c>
      <c r="H10" s="847"/>
    </row>
    <row r="11" spans="2:8" ht="18" customHeight="1" thickBot="1">
      <c r="B11" s="484"/>
      <c r="C11" s="261"/>
      <c r="D11" s="261"/>
      <c r="E11" s="261"/>
      <c r="F11" s="261"/>
      <c r="G11" s="262"/>
      <c r="H11" s="256"/>
    </row>
    <row r="12" spans="2:8" ht="18" customHeight="1">
      <c r="B12" s="1176" t="s">
        <v>543</v>
      </c>
      <c r="C12" s="1177"/>
      <c r="D12" s="1177"/>
      <c r="E12" s="1177"/>
      <c r="F12" s="1177"/>
      <c r="G12" s="1177"/>
      <c r="H12" s="1178"/>
    </row>
    <row r="13" spans="2:8" s="263" customFormat="1" ht="18" customHeight="1">
      <c r="B13" s="483" t="s">
        <v>544</v>
      </c>
      <c r="C13" s="485">
        <v>10777972</v>
      </c>
      <c r="D13" s="485">
        <v>851864</v>
      </c>
      <c r="E13" s="485">
        <v>286400</v>
      </c>
      <c r="F13" s="485">
        <v>297917</v>
      </c>
      <c r="G13" s="485">
        <v>25196</v>
      </c>
      <c r="H13" s="486">
        <v>12239349</v>
      </c>
    </row>
    <row r="14" spans="2:8" ht="18" customHeight="1">
      <c r="B14" s="264" t="s">
        <v>545</v>
      </c>
      <c r="C14" s="265">
        <v>1395560</v>
      </c>
      <c r="D14" s="265">
        <v>851864</v>
      </c>
      <c r="E14" s="265">
        <v>286400</v>
      </c>
      <c r="F14" s="265">
        <v>297917</v>
      </c>
      <c r="G14" s="265">
        <v>0</v>
      </c>
      <c r="H14" s="486">
        <v>2831741</v>
      </c>
    </row>
    <row r="15" spans="2:8" ht="18" customHeight="1">
      <c r="B15" s="264" t="s">
        <v>546</v>
      </c>
      <c r="C15" s="265">
        <v>9382412</v>
      </c>
      <c r="D15" s="265">
        <v>0</v>
      </c>
      <c r="E15" s="265">
        <v>0</v>
      </c>
      <c r="F15" s="265"/>
      <c r="G15" s="265">
        <v>25196</v>
      </c>
      <c r="H15" s="486">
        <v>9407608</v>
      </c>
    </row>
    <row r="16" spans="2:8" s="263" customFormat="1" ht="18" customHeight="1">
      <c r="B16" s="483" t="s">
        <v>547</v>
      </c>
      <c r="C16" s="485">
        <v>0</v>
      </c>
      <c r="D16" s="485">
        <v>6283344</v>
      </c>
      <c r="E16" s="485">
        <v>0</v>
      </c>
      <c r="F16" s="485">
        <v>0</v>
      </c>
      <c r="G16" s="485">
        <v>4000000</v>
      </c>
      <c r="H16" s="486">
        <v>10283344</v>
      </c>
    </row>
    <row r="17" spans="2:8" ht="18" hidden="1" customHeight="1">
      <c r="B17" s="266" t="s">
        <v>142</v>
      </c>
      <c r="C17" s="265">
        <v>0</v>
      </c>
      <c r="D17" s="265">
        <v>0</v>
      </c>
      <c r="E17" s="265">
        <v>0</v>
      </c>
      <c r="F17" s="265">
        <v>0</v>
      </c>
      <c r="G17" s="265">
        <v>0</v>
      </c>
      <c r="H17" s="486">
        <v>0</v>
      </c>
    </row>
    <row r="18" spans="2:8" ht="18" customHeight="1">
      <c r="B18" s="266" t="s">
        <v>143</v>
      </c>
      <c r="C18" s="265">
        <v>0</v>
      </c>
      <c r="D18" s="265">
        <v>6283344</v>
      </c>
      <c r="E18" s="265">
        <v>0</v>
      </c>
      <c r="F18" s="265">
        <v>0</v>
      </c>
      <c r="G18" s="265">
        <v>4000000</v>
      </c>
      <c r="H18" s="486">
        <v>10283344</v>
      </c>
    </row>
    <row r="19" spans="2:8" s="263" customFormat="1" ht="18" customHeight="1">
      <c r="B19" s="487" t="s">
        <v>144</v>
      </c>
      <c r="C19" s="485">
        <v>0</v>
      </c>
      <c r="D19" s="485">
        <v>37965561</v>
      </c>
      <c r="E19" s="485">
        <v>19270304</v>
      </c>
      <c r="F19" s="485">
        <v>20000000</v>
      </c>
      <c r="G19" s="485">
        <v>0</v>
      </c>
      <c r="H19" s="486">
        <v>77235865</v>
      </c>
    </row>
    <row r="20" spans="2:8" ht="18" customHeight="1">
      <c r="B20" s="266" t="s">
        <v>550</v>
      </c>
      <c r="C20" s="265">
        <v>0</v>
      </c>
      <c r="D20" s="265">
        <v>13805658</v>
      </c>
      <c r="E20" s="265">
        <v>0</v>
      </c>
      <c r="F20" s="265">
        <v>0</v>
      </c>
      <c r="G20" s="265">
        <v>0</v>
      </c>
      <c r="H20" s="486">
        <v>13805658</v>
      </c>
    </row>
    <row r="21" spans="2:8" ht="18" customHeight="1">
      <c r="B21" s="266" t="s">
        <v>563</v>
      </c>
      <c r="C21" s="265">
        <v>0</v>
      </c>
      <c r="D21" s="265">
        <v>8141799</v>
      </c>
      <c r="E21" s="265">
        <v>19270304</v>
      </c>
      <c r="F21" s="265">
        <v>20000000</v>
      </c>
      <c r="G21" s="265">
        <v>0</v>
      </c>
      <c r="H21" s="486">
        <v>47412103</v>
      </c>
    </row>
    <row r="22" spans="2:8" ht="18" customHeight="1">
      <c r="B22" s="266" t="s">
        <v>562</v>
      </c>
      <c r="C22" s="265">
        <v>0</v>
      </c>
      <c r="D22" s="265">
        <v>16018104</v>
      </c>
      <c r="E22" s="265">
        <v>0</v>
      </c>
      <c r="F22" s="265">
        <v>0</v>
      </c>
      <c r="G22" s="265">
        <v>0</v>
      </c>
      <c r="H22" s="486">
        <v>16018104</v>
      </c>
    </row>
    <row r="23" spans="2:8" s="263" customFormat="1" ht="18" customHeight="1">
      <c r="B23" s="483" t="s">
        <v>553</v>
      </c>
      <c r="C23" s="485">
        <v>10777972</v>
      </c>
      <c r="D23" s="485">
        <v>45100769</v>
      </c>
      <c r="E23" s="485">
        <v>19556704</v>
      </c>
      <c r="F23" s="485">
        <v>20297917</v>
      </c>
      <c r="G23" s="485">
        <v>4025196</v>
      </c>
      <c r="H23" s="486">
        <v>99758558</v>
      </c>
    </row>
    <row r="24" spans="2:8" ht="18" customHeight="1">
      <c r="B24" s="1179"/>
      <c r="C24" s="1180"/>
      <c r="D24" s="1180"/>
      <c r="E24" s="1180"/>
      <c r="F24" s="1180"/>
      <c r="G24" s="1180"/>
      <c r="H24" s="1181"/>
    </row>
    <row r="25" spans="2:8" ht="18" customHeight="1">
      <c r="B25" s="1182" t="s">
        <v>554</v>
      </c>
      <c r="C25" s="1183"/>
      <c r="D25" s="1183"/>
      <c r="E25" s="1183"/>
      <c r="F25" s="1183"/>
      <c r="G25" s="1183"/>
      <c r="H25" s="1184"/>
    </row>
    <row r="26" spans="2:8" s="263" customFormat="1" ht="18" customHeight="1">
      <c r="B26" s="483" t="s">
        <v>555</v>
      </c>
      <c r="C26" s="485">
        <v>10777972</v>
      </c>
      <c r="D26" s="485">
        <v>851864</v>
      </c>
      <c r="E26" s="485">
        <v>286400</v>
      </c>
      <c r="F26" s="485">
        <v>297917</v>
      </c>
      <c r="G26" s="485">
        <v>25196</v>
      </c>
      <c r="H26" s="486">
        <v>12239349</v>
      </c>
    </row>
    <row r="27" spans="2:8" ht="18" customHeight="1">
      <c r="B27" s="264" t="s">
        <v>556</v>
      </c>
      <c r="C27" s="265">
        <v>1395560</v>
      </c>
      <c r="D27" s="265">
        <v>851864</v>
      </c>
      <c r="E27" s="265">
        <v>286400</v>
      </c>
      <c r="F27" s="265">
        <v>297917</v>
      </c>
      <c r="G27" s="265">
        <v>0</v>
      </c>
      <c r="H27" s="486">
        <v>2831741</v>
      </c>
    </row>
    <row r="28" spans="2:8" ht="18" customHeight="1">
      <c r="B28" s="264" t="s">
        <v>546</v>
      </c>
      <c r="C28" s="265">
        <v>9382412</v>
      </c>
      <c r="D28" s="265">
        <v>0</v>
      </c>
      <c r="E28" s="265">
        <v>0</v>
      </c>
      <c r="F28" s="265">
        <v>0</v>
      </c>
      <c r="G28" s="265">
        <v>25196</v>
      </c>
      <c r="H28" s="486">
        <v>9407608</v>
      </c>
    </row>
    <row r="29" spans="2:8" s="263" customFormat="1" ht="18" customHeight="1">
      <c r="B29" s="483" t="s">
        <v>557</v>
      </c>
      <c r="C29" s="485">
        <v>0</v>
      </c>
      <c r="D29" s="485">
        <v>44248905</v>
      </c>
      <c r="E29" s="485">
        <v>19270304</v>
      </c>
      <c r="F29" s="485">
        <v>20000000</v>
      </c>
      <c r="G29" s="485">
        <v>4000000</v>
      </c>
      <c r="H29" s="486">
        <v>87519209</v>
      </c>
    </row>
    <row r="30" spans="2:8" ht="18" customHeight="1">
      <c r="B30" s="483" t="s">
        <v>558</v>
      </c>
      <c r="C30" s="485">
        <v>0</v>
      </c>
      <c r="D30" s="485">
        <v>6283344</v>
      </c>
      <c r="E30" s="485">
        <v>0</v>
      </c>
      <c r="F30" s="485">
        <v>0</v>
      </c>
      <c r="G30" s="485">
        <v>4000000</v>
      </c>
      <c r="H30" s="486">
        <v>10283344</v>
      </c>
    </row>
    <row r="31" spans="2:8" ht="18" hidden="1" customHeight="1">
      <c r="B31" s="266" t="s">
        <v>560</v>
      </c>
      <c r="C31" s="265">
        <v>0</v>
      </c>
      <c r="D31" s="265">
        <v>0</v>
      </c>
      <c r="E31" s="265">
        <v>0</v>
      </c>
      <c r="F31" s="265">
        <v>0</v>
      </c>
      <c r="G31" s="265">
        <v>0</v>
      </c>
      <c r="H31" s="486">
        <v>0</v>
      </c>
    </row>
    <row r="32" spans="2:8" ht="18" customHeight="1">
      <c r="B32" s="266" t="s">
        <v>559</v>
      </c>
      <c r="C32" s="265">
        <v>0</v>
      </c>
      <c r="D32" s="265">
        <v>6283344</v>
      </c>
      <c r="E32" s="265">
        <v>0</v>
      </c>
      <c r="F32" s="265">
        <v>0</v>
      </c>
      <c r="G32" s="265">
        <v>4000000</v>
      </c>
      <c r="H32" s="486">
        <v>10283344</v>
      </c>
    </row>
    <row r="33" spans="2:8" ht="18" customHeight="1">
      <c r="B33" s="487" t="s">
        <v>549</v>
      </c>
      <c r="C33" s="485">
        <v>0</v>
      </c>
      <c r="D33" s="485">
        <v>37965561</v>
      </c>
      <c r="E33" s="485">
        <v>19270304</v>
      </c>
      <c r="F33" s="485">
        <v>20000000</v>
      </c>
      <c r="G33" s="485">
        <v>0</v>
      </c>
      <c r="H33" s="486">
        <v>77235865</v>
      </c>
    </row>
    <row r="34" spans="2:8" ht="18" customHeight="1">
      <c r="B34" s="266" t="s">
        <v>550</v>
      </c>
      <c r="C34" s="265">
        <v>0</v>
      </c>
      <c r="D34" s="265">
        <v>13805658</v>
      </c>
      <c r="E34" s="265">
        <v>0</v>
      </c>
      <c r="F34" s="265">
        <v>0</v>
      </c>
      <c r="G34" s="265">
        <v>0</v>
      </c>
      <c r="H34" s="486">
        <v>13805658</v>
      </c>
    </row>
    <row r="35" spans="2:8" ht="18" customHeight="1">
      <c r="B35" s="266" t="s">
        <v>551</v>
      </c>
      <c r="C35" s="265">
        <v>0</v>
      </c>
      <c r="D35" s="265">
        <v>8141799</v>
      </c>
      <c r="E35" s="265">
        <v>19270304</v>
      </c>
      <c r="F35" s="265">
        <v>20000000</v>
      </c>
      <c r="G35" s="265">
        <v>0</v>
      </c>
      <c r="H35" s="486">
        <v>47412103</v>
      </c>
    </row>
    <row r="36" spans="2:8" ht="18" customHeight="1">
      <c r="B36" s="266" t="s">
        <v>562</v>
      </c>
      <c r="C36" s="265">
        <v>0</v>
      </c>
      <c r="D36" s="265">
        <v>16018104</v>
      </c>
      <c r="E36" s="265">
        <v>0</v>
      </c>
      <c r="F36" s="265">
        <v>0</v>
      </c>
      <c r="G36" s="265">
        <v>0</v>
      </c>
      <c r="H36" s="486">
        <v>16018104</v>
      </c>
    </row>
    <row r="37" spans="2:8" s="263" customFormat="1" ht="18" customHeight="1" thickBot="1">
      <c r="B37" s="489" t="s">
        <v>561</v>
      </c>
      <c r="C37" s="490">
        <v>10777972</v>
      </c>
      <c r="D37" s="490">
        <v>45100769</v>
      </c>
      <c r="E37" s="490">
        <v>19556704</v>
      </c>
      <c r="F37" s="490">
        <v>20297917</v>
      </c>
      <c r="G37" s="490">
        <v>4025196</v>
      </c>
      <c r="H37" s="491">
        <v>99758558</v>
      </c>
    </row>
  </sheetData>
  <mergeCells count="3">
    <mergeCell ref="B12:H12"/>
    <mergeCell ref="B24:H24"/>
    <mergeCell ref="B25:H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zoomScale="140" zoomScaleNormal="140" zoomScalePageLayoutView="140" workbookViewId="0">
      <selection activeCell="B36" sqref="B36"/>
    </sheetView>
  </sheetViews>
  <sheetFormatPr baseColWidth="10" defaultColWidth="10.85546875" defaultRowHeight="12" customHeight="1"/>
  <cols>
    <col min="1" max="1" width="8.7109375" style="267" customWidth="1"/>
    <col min="2" max="2" width="17.42578125" style="267" bestFit="1" customWidth="1"/>
    <col min="3" max="4" width="7.7109375" style="268" customWidth="1"/>
    <col min="5" max="5" width="7.85546875" style="268" customWidth="1"/>
    <col min="6" max="6" width="8.140625" style="268" customWidth="1"/>
    <col min="7" max="7" width="8" style="268" customWidth="1"/>
    <col min="8" max="8" width="8.28515625" style="268" customWidth="1"/>
    <col min="9" max="9" width="7.85546875" style="268" customWidth="1"/>
    <col min="10" max="10" width="8.7109375" style="268" customWidth="1"/>
    <col min="11" max="11" width="7.85546875" style="268" customWidth="1"/>
    <col min="12" max="12" width="7.7109375" style="268" customWidth="1"/>
    <col min="13" max="13" width="8.7109375" style="268" customWidth="1"/>
    <col min="14" max="14" width="8.140625" style="268" customWidth="1"/>
    <col min="15" max="15" width="7.85546875" style="268" bestFit="1" customWidth="1"/>
    <col min="16" max="16" width="8.42578125" style="268" bestFit="1" customWidth="1"/>
    <col min="17" max="17" width="10.85546875" style="267"/>
    <col min="18" max="18" width="16.140625" style="267" customWidth="1"/>
    <col min="19" max="19" width="11.42578125" style="267" bestFit="1" customWidth="1"/>
    <col min="20" max="16384" width="10.85546875" style="267"/>
  </cols>
  <sheetData>
    <row r="1" spans="1:23" ht="15" thickBot="1">
      <c r="A1" s="656" t="s">
        <v>45</v>
      </c>
    </row>
    <row r="2" spans="1:23" ht="18" customHeight="1" thickBot="1"/>
    <row r="3" spans="1:23" ht="12" customHeight="1">
      <c r="B3" s="532" t="s">
        <v>570</v>
      </c>
      <c r="C3" s="505" t="s">
        <v>15</v>
      </c>
      <c r="D3" s="505" t="s">
        <v>15</v>
      </c>
      <c r="E3" s="505" t="s">
        <v>15</v>
      </c>
      <c r="F3" s="505" t="s">
        <v>15</v>
      </c>
      <c r="G3" s="505" t="s">
        <v>15</v>
      </c>
      <c r="H3" s="505" t="s">
        <v>15</v>
      </c>
      <c r="I3" s="505" t="s">
        <v>15</v>
      </c>
      <c r="J3" s="505" t="s">
        <v>15</v>
      </c>
      <c r="K3" s="505" t="s">
        <v>15</v>
      </c>
      <c r="L3" s="505" t="s">
        <v>15</v>
      </c>
      <c r="M3" s="505" t="s">
        <v>15</v>
      </c>
      <c r="N3" s="505" t="s">
        <v>15</v>
      </c>
      <c r="O3" s="506" t="s">
        <v>53</v>
      </c>
      <c r="P3" s="507"/>
      <c r="T3" s="269"/>
      <c r="U3" s="270"/>
      <c r="V3" s="270"/>
      <c r="W3" s="270"/>
    </row>
    <row r="4" spans="1:23" ht="16.5">
      <c r="B4" s="508" t="s">
        <v>536</v>
      </c>
      <c r="C4" s="509" t="s">
        <v>8</v>
      </c>
      <c r="D4" s="509" t="s">
        <v>8</v>
      </c>
      <c r="E4" s="509" t="s">
        <v>8</v>
      </c>
      <c r="F4" s="509" t="s">
        <v>8</v>
      </c>
      <c r="G4" s="509" t="s">
        <v>8</v>
      </c>
      <c r="H4" s="509" t="s">
        <v>8</v>
      </c>
      <c r="I4" s="509" t="s">
        <v>8</v>
      </c>
      <c r="J4" s="509" t="s">
        <v>8</v>
      </c>
      <c r="K4" s="509" t="s">
        <v>8</v>
      </c>
      <c r="L4" s="509" t="s">
        <v>8</v>
      </c>
      <c r="M4" s="509" t="s">
        <v>8</v>
      </c>
      <c r="N4" s="509" t="s">
        <v>8</v>
      </c>
      <c r="O4" s="510" t="s">
        <v>5</v>
      </c>
      <c r="P4" s="507"/>
      <c r="T4" s="269"/>
      <c r="U4" s="271"/>
      <c r="V4" s="269"/>
      <c r="W4" s="269"/>
    </row>
    <row r="5" spans="1:23" ht="9">
      <c r="B5" s="508" t="s">
        <v>537</v>
      </c>
      <c r="C5" s="512" t="s">
        <v>12</v>
      </c>
      <c r="D5" s="512" t="s">
        <v>12</v>
      </c>
      <c r="E5" s="512" t="s">
        <v>12</v>
      </c>
      <c r="F5" s="512" t="s">
        <v>12</v>
      </c>
      <c r="G5" s="512" t="s">
        <v>12</v>
      </c>
      <c r="H5" s="512" t="s">
        <v>12</v>
      </c>
      <c r="I5" s="512" t="s">
        <v>12</v>
      </c>
      <c r="J5" s="512" t="s">
        <v>12</v>
      </c>
      <c r="K5" s="512" t="s">
        <v>12</v>
      </c>
      <c r="L5" s="512" t="s">
        <v>12</v>
      </c>
      <c r="M5" s="512" t="s">
        <v>12</v>
      </c>
      <c r="N5" s="512" t="s">
        <v>12</v>
      </c>
      <c r="O5" s="513" t="s">
        <v>12</v>
      </c>
      <c r="P5" s="507"/>
      <c r="T5" s="269"/>
      <c r="U5" s="271"/>
      <c r="V5" s="269"/>
      <c r="W5" s="269"/>
    </row>
    <row r="6" spans="1:23" ht="12" customHeight="1">
      <c r="B6" s="508" t="s">
        <v>571</v>
      </c>
      <c r="C6" s="512">
        <v>580</v>
      </c>
      <c r="D6" s="512">
        <v>629</v>
      </c>
      <c r="E6" s="512">
        <v>630</v>
      </c>
      <c r="F6" s="512">
        <v>654</v>
      </c>
      <c r="G6" s="512">
        <v>655</v>
      </c>
      <c r="H6" s="512">
        <v>655</v>
      </c>
      <c r="I6" s="512">
        <v>712</v>
      </c>
      <c r="J6" s="512">
        <v>713</v>
      </c>
      <c r="K6" s="512">
        <v>713</v>
      </c>
      <c r="L6" s="512">
        <v>778</v>
      </c>
      <c r="M6" s="512">
        <v>778</v>
      </c>
      <c r="N6" s="512">
        <v>806</v>
      </c>
      <c r="O6" s="513">
        <v>284</v>
      </c>
      <c r="P6" s="507"/>
      <c r="T6" s="269"/>
      <c r="U6" s="271"/>
      <c r="V6" s="269"/>
      <c r="W6" s="269"/>
    </row>
    <row r="7" spans="1:23" ht="12" customHeight="1">
      <c r="B7" s="508" t="s">
        <v>141</v>
      </c>
      <c r="C7" s="512" t="s">
        <v>58</v>
      </c>
      <c r="D7" s="512" t="s">
        <v>59</v>
      </c>
      <c r="E7" s="512" t="s">
        <v>60</v>
      </c>
      <c r="F7" s="512" t="s">
        <v>61</v>
      </c>
      <c r="G7" s="512" t="s">
        <v>62</v>
      </c>
      <c r="H7" s="512" t="s">
        <v>63</v>
      </c>
      <c r="I7" s="512" t="s">
        <v>68</v>
      </c>
      <c r="J7" s="512" t="s">
        <v>69</v>
      </c>
      <c r="K7" s="512" t="s">
        <v>77</v>
      </c>
      <c r="L7" s="512" t="s">
        <v>125</v>
      </c>
      <c r="M7" s="512" t="s">
        <v>132</v>
      </c>
      <c r="N7" s="512" t="s">
        <v>204</v>
      </c>
      <c r="O7" s="513" t="s">
        <v>205</v>
      </c>
      <c r="P7" s="507"/>
      <c r="T7" s="269"/>
      <c r="U7" s="271"/>
      <c r="V7" s="269"/>
      <c r="W7" s="269"/>
    </row>
    <row r="8" spans="1:23" ht="12" customHeight="1">
      <c r="B8" s="508" t="s">
        <v>565</v>
      </c>
      <c r="C8" s="514">
        <v>43435</v>
      </c>
      <c r="D8" s="514">
        <v>42644</v>
      </c>
      <c r="E8" s="514">
        <v>47939</v>
      </c>
      <c r="F8" s="514">
        <v>42461</v>
      </c>
      <c r="G8" s="514">
        <v>48853</v>
      </c>
      <c r="H8" s="514">
        <v>48366</v>
      </c>
      <c r="I8" s="514">
        <v>43556</v>
      </c>
      <c r="J8" s="514">
        <v>49400</v>
      </c>
      <c r="K8" s="514">
        <v>49766</v>
      </c>
      <c r="L8" s="514">
        <v>50131</v>
      </c>
      <c r="M8" s="514">
        <v>50192</v>
      </c>
      <c r="N8" s="514">
        <v>50437</v>
      </c>
      <c r="O8" s="515">
        <v>46905</v>
      </c>
      <c r="P8" s="507"/>
      <c r="T8" s="269"/>
      <c r="U8" s="270"/>
      <c r="V8" s="270"/>
      <c r="W8" s="270"/>
    </row>
    <row r="9" spans="1:23" ht="14.25" customHeight="1">
      <c r="B9" s="508" t="s">
        <v>540</v>
      </c>
      <c r="C9" s="512" t="s">
        <v>50</v>
      </c>
      <c r="D9" s="512" t="s">
        <v>50</v>
      </c>
      <c r="E9" s="512" t="s">
        <v>50</v>
      </c>
      <c r="F9" s="512" t="s">
        <v>50</v>
      </c>
      <c r="G9" s="512" t="s">
        <v>50</v>
      </c>
      <c r="H9" s="512" t="s">
        <v>50</v>
      </c>
      <c r="I9" s="512" t="s">
        <v>50</v>
      </c>
      <c r="J9" s="512" t="s">
        <v>50</v>
      </c>
      <c r="K9" s="512" t="s">
        <v>50</v>
      </c>
      <c r="L9" s="512" t="s">
        <v>50</v>
      </c>
      <c r="M9" s="512" t="s">
        <v>50</v>
      </c>
      <c r="N9" s="512" t="s">
        <v>50</v>
      </c>
      <c r="O9" s="513" t="s">
        <v>50</v>
      </c>
      <c r="P9" s="507"/>
      <c r="T9" s="269"/>
      <c r="U9" s="271"/>
      <c r="V9" s="269"/>
      <c r="W9" s="269"/>
    </row>
    <row r="10" spans="1:23" ht="22.5" customHeight="1">
      <c r="B10" s="508" t="s">
        <v>566</v>
      </c>
      <c r="C10" s="509" t="s">
        <v>533</v>
      </c>
      <c r="D10" s="509" t="s">
        <v>564</v>
      </c>
      <c r="E10" s="509" t="s">
        <v>533</v>
      </c>
      <c r="F10" s="509" t="s">
        <v>533</v>
      </c>
      <c r="G10" s="509" t="s">
        <v>533</v>
      </c>
      <c r="H10" s="509" t="s">
        <v>533</v>
      </c>
      <c r="I10" s="509" t="s">
        <v>564</v>
      </c>
      <c r="J10" s="509" t="s">
        <v>533</v>
      </c>
      <c r="K10" s="509" t="s">
        <v>533</v>
      </c>
      <c r="L10" s="509" t="s">
        <v>533</v>
      </c>
      <c r="M10" s="509" t="s">
        <v>533</v>
      </c>
      <c r="N10" s="509" t="s">
        <v>533</v>
      </c>
      <c r="O10" s="509" t="s">
        <v>564</v>
      </c>
      <c r="P10" s="507"/>
      <c r="T10" s="269"/>
      <c r="U10" s="271"/>
      <c r="V10" s="269"/>
      <c r="W10" s="269"/>
    </row>
    <row r="11" spans="1:23" ht="12" customHeight="1">
      <c r="B11" s="508" t="s">
        <v>527</v>
      </c>
      <c r="C11" s="842">
        <v>4.1599999999999998E-2</v>
      </c>
      <c r="D11" s="842">
        <v>3.0599999999999999E-2</v>
      </c>
      <c r="E11" s="842">
        <v>4.1516999999999998E-2</v>
      </c>
      <c r="F11" s="842">
        <v>3.2564999999999997E-2</v>
      </c>
      <c r="G11" s="842">
        <v>3.8199999999999998E-2</v>
      </c>
      <c r="H11" s="842">
        <v>3.9426000000000003E-2</v>
      </c>
      <c r="I11" s="842">
        <v>3.61E-2</v>
      </c>
      <c r="J11" s="842">
        <v>3.9264E-2</v>
      </c>
      <c r="K11" s="842">
        <v>3.8129000000000003E-2</v>
      </c>
      <c r="L11" s="842">
        <v>3.5000000000000003E-2</v>
      </c>
      <c r="M11" s="842">
        <v>3.1803999999999999E-2</v>
      </c>
      <c r="N11" s="842">
        <v>3.2300000000000002E-2</v>
      </c>
      <c r="O11" s="848">
        <v>6.6299999999999998E-2</v>
      </c>
      <c r="P11" s="507"/>
      <c r="T11" s="269"/>
      <c r="U11" s="844"/>
      <c r="V11" s="269"/>
      <c r="W11" s="269"/>
    </row>
    <row r="12" spans="1:23" ht="12" customHeight="1">
      <c r="B12" s="508" t="s">
        <v>542</v>
      </c>
      <c r="C12" s="842">
        <v>0.04</v>
      </c>
      <c r="D12" s="842">
        <v>2.9000000000000001E-2</v>
      </c>
      <c r="E12" s="842">
        <v>4.2000000000000003E-2</v>
      </c>
      <c r="F12" s="842">
        <v>3.1699999999999999E-2</v>
      </c>
      <c r="G12" s="842">
        <v>3.8600000000000002E-2</v>
      </c>
      <c r="H12" s="842">
        <v>0.04</v>
      </c>
      <c r="I12" s="842">
        <v>3.3000000000000002E-2</v>
      </c>
      <c r="J12" s="842">
        <v>3.9E-2</v>
      </c>
      <c r="K12" s="842">
        <v>3.7999999999999999E-2</v>
      </c>
      <c r="L12" s="842">
        <v>3.5000000000000003E-2</v>
      </c>
      <c r="M12" s="842">
        <v>3.3000000000000002E-2</v>
      </c>
      <c r="N12" s="842">
        <v>0.03</v>
      </c>
      <c r="O12" s="848">
        <v>0.06</v>
      </c>
      <c r="P12" s="507"/>
      <c r="T12" s="269"/>
      <c r="U12" s="844"/>
      <c r="V12" s="269"/>
      <c r="W12" s="269"/>
    </row>
    <row r="13" spans="1:23" ht="12" customHeight="1" thickBot="1">
      <c r="B13" s="1161"/>
      <c r="C13" s="1162"/>
      <c r="D13" s="1162"/>
      <c r="E13" s="1162"/>
      <c r="F13" s="1162"/>
      <c r="G13" s="1162"/>
      <c r="H13" s="1162"/>
      <c r="I13" s="1162"/>
      <c r="J13" s="1162"/>
      <c r="K13" s="1162"/>
      <c r="L13" s="1162"/>
      <c r="M13" s="1162"/>
      <c r="N13" s="1162"/>
      <c r="O13" s="1163"/>
      <c r="P13" s="516"/>
      <c r="T13" s="269"/>
      <c r="U13" s="269"/>
      <c r="V13" s="269"/>
      <c r="W13" s="269"/>
    </row>
    <row r="14" spans="1:23" ht="12" customHeight="1">
      <c r="B14" s="1164" t="s">
        <v>543</v>
      </c>
      <c r="C14" s="1165"/>
      <c r="D14" s="1165"/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7"/>
      <c r="T14" s="269"/>
      <c r="U14" s="269"/>
      <c r="V14" s="269"/>
      <c r="W14" s="269"/>
    </row>
    <row r="15" spans="1:23" ht="12" customHeight="1">
      <c r="B15" s="508" t="s">
        <v>544</v>
      </c>
      <c r="C15" s="517">
        <v>84593</v>
      </c>
      <c r="D15" s="517">
        <v>9292885</v>
      </c>
      <c r="E15" s="517">
        <v>466091</v>
      </c>
      <c r="F15" s="517">
        <v>32288265</v>
      </c>
      <c r="G15" s="517">
        <v>367463</v>
      </c>
      <c r="H15" s="517">
        <v>139579</v>
      </c>
      <c r="I15" s="517">
        <v>5858471</v>
      </c>
      <c r="J15" s="517">
        <v>569221</v>
      </c>
      <c r="K15" s="517">
        <v>482416</v>
      </c>
      <c r="L15" s="517">
        <v>444639</v>
      </c>
      <c r="M15" s="517">
        <v>160788</v>
      </c>
      <c r="N15" s="517">
        <v>508789</v>
      </c>
      <c r="O15" s="517">
        <v>2967578</v>
      </c>
      <c r="P15" s="518">
        <v>53630778</v>
      </c>
      <c r="T15" s="269"/>
      <c r="U15" s="269"/>
      <c r="V15" s="269"/>
      <c r="W15" s="269"/>
    </row>
    <row r="16" spans="1:23" ht="12" customHeight="1">
      <c r="B16" s="520" t="s">
        <v>545</v>
      </c>
      <c r="C16" s="520">
        <v>84593</v>
      </c>
      <c r="D16" s="520">
        <v>66413</v>
      </c>
      <c r="E16" s="520">
        <v>466091</v>
      </c>
      <c r="F16" s="520">
        <v>251902</v>
      </c>
      <c r="G16" s="520">
        <v>367463</v>
      </c>
      <c r="H16" s="520">
        <v>139579</v>
      </c>
      <c r="I16" s="520">
        <v>163118</v>
      </c>
      <c r="J16" s="520">
        <v>569221</v>
      </c>
      <c r="K16" s="520">
        <v>482416</v>
      </c>
      <c r="L16" s="520">
        <v>444639</v>
      </c>
      <c r="M16" s="520">
        <v>160788</v>
      </c>
      <c r="N16" s="520">
        <v>508789</v>
      </c>
      <c r="O16" s="521">
        <v>0</v>
      </c>
      <c r="P16" s="518">
        <v>3705012</v>
      </c>
      <c r="T16" s="269"/>
      <c r="U16" s="269"/>
      <c r="V16" s="269"/>
      <c r="W16" s="269"/>
    </row>
    <row r="17" spans="2:23" ht="12" customHeight="1">
      <c r="B17" s="520" t="s">
        <v>546</v>
      </c>
      <c r="C17" s="520">
        <v>0</v>
      </c>
      <c r="D17" s="520">
        <v>9226472</v>
      </c>
      <c r="E17" s="520">
        <v>0</v>
      </c>
      <c r="F17" s="520">
        <v>32036363</v>
      </c>
      <c r="G17" s="520">
        <v>0</v>
      </c>
      <c r="H17" s="520">
        <v>0</v>
      </c>
      <c r="I17" s="520">
        <v>5695353</v>
      </c>
      <c r="J17" s="520">
        <v>0</v>
      </c>
      <c r="K17" s="520">
        <v>0</v>
      </c>
      <c r="L17" s="520">
        <v>0</v>
      </c>
      <c r="M17" s="520">
        <v>0</v>
      </c>
      <c r="N17" s="520">
        <v>0</v>
      </c>
      <c r="O17" s="520">
        <v>2967578</v>
      </c>
      <c r="P17" s="518">
        <v>49925766</v>
      </c>
      <c r="T17" s="269"/>
      <c r="U17" s="269"/>
      <c r="V17" s="269"/>
      <c r="W17" s="269"/>
    </row>
    <row r="18" spans="2:23" s="272" customFormat="1" ht="12" customHeight="1">
      <c r="B18" s="508" t="s">
        <v>547</v>
      </c>
      <c r="C18" s="517">
        <v>25629090</v>
      </c>
      <c r="D18" s="517">
        <v>0</v>
      </c>
      <c r="E18" s="517">
        <v>0</v>
      </c>
      <c r="F18" s="517">
        <v>0</v>
      </c>
      <c r="G18" s="517">
        <v>0</v>
      </c>
      <c r="H18" s="517">
        <v>0</v>
      </c>
      <c r="I18" s="517">
        <v>11390706</v>
      </c>
      <c r="J18" s="517">
        <v>0</v>
      </c>
      <c r="K18" s="517">
        <v>0</v>
      </c>
      <c r="L18" s="517">
        <v>0</v>
      </c>
      <c r="M18" s="517">
        <v>0</v>
      </c>
      <c r="N18" s="517">
        <v>0</v>
      </c>
      <c r="O18" s="517">
        <v>5935156</v>
      </c>
      <c r="P18" s="518">
        <v>42954952</v>
      </c>
    </row>
    <row r="19" spans="2:23" ht="12" customHeight="1">
      <c r="B19" s="576" t="s">
        <v>552</v>
      </c>
      <c r="C19" s="520">
        <v>0</v>
      </c>
      <c r="D19" s="520">
        <v>0</v>
      </c>
      <c r="E19" s="520">
        <v>0</v>
      </c>
      <c r="F19" s="520">
        <v>0</v>
      </c>
      <c r="G19" s="520">
        <v>0</v>
      </c>
      <c r="H19" s="520">
        <v>0</v>
      </c>
      <c r="I19" s="520">
        <v>5695353</v>
      </c>
      <c r="J19" s="520">
        <v>0</v>
      </c>
      <c r="K19" s="520">
        <v>0</v>
      </c>
      <c r="L19" s="520">
        <v>0</v>
      </c>
      <c r="M19" s="520">
        <v>0</v>
      </c>
      <c r="N19" s="520">
        <v>0</v>
      </c>
      <c r="O19" s="521">
        <v>2967578</v>
      </c>
      <c r="P19" s="518">
        <v>8662931</v>
      </c>
      <c r="S19" s="268"/>
    </row>
    <row r="20" spans="2:23" ht="12" customHeight="1">
      <c r="B20" s="576" t="s">
        <v>548</v>
      </c>
      <c r="C20" s="520">
        <v>25629090</v>
      </c>
      <c r="D20" s="520">
        <v>0</v>
      </c>
      <c r="E20" s="520">
        <v>0</v>
      </c>
      <c r="F20" s="520">
        <v>0</v>
      </c>
      <c r="G20" s="520">
        <v>0</v>
      </c>
      <c r="H20" s="520">
        <v>0</v>
      </c>
      <c r="I20" s="520">
        <v>5695353</v>
      </c>
      <c r="J20" s="520">
        <v>0</v>
      </c>
      <c r="K20" s="520">
        <v>0</v>
      </c>
      <c r="L20" s="520">
        <v>0</v>
      </c>
      <c r="M20" s="520">
        <v>0</v>
      </c>
      <c r="N20" s="520">
        <v>0</v>
      </c>
      <c r="O20" s="521">
        <v>2967578</v>
      </c>
      <c r="P20" s="518">
        <v>34292021</v>
      </c>
    </row>
    <row r="21" spans="2:23" s="272" customFormat="1" ht="12" customHeight="1">
      <c r="B21" s="508" t="s">
        <v>567</v>
      </c>
      <c r="C21" s="517">
        <v>0</v>
      </c>
      <c r="D21" s="517">
        <v>0</v>
      </c>
      <c r="E21" s="517">
        <v>44850908</v>
      </c>
      <c r="F21" s="517">
        <v>0</v>
      </c>
      <c r="G21" s="517">
        <v>38443635</v>
      </c>
      <c r="H21" s="517">
        <v>42287999</v>
      </c>
      <c r="I21" s="517">
        <v>2847677</v>
      </c>
      <c r="J21" s="517">
        <v>58946907</v>
      </c>
      <c r="K21" s="517">
        <v>51258180</v>
      </c>
      <c r="L21" s="517">
        <v>51258180</v>
      </c>
      <c r="M21" s="517">
        <v>58946907</v>
      </c>
      <c r="N21" s="517">
        <v>41006544</v>
      </c>
      <c r="O21" s="517">
        <v>31962383</v>
      </c>
      <c r="P21" s="518">
        <v>421809320</v>
      </c>
    </row>
    <row r="22" spans="2:23" ht="12" customHeight="1">
      <c r="B22" s="576" t="s">
        <v>568</v>
      </c>
      <c r="C22" s="520">
        <v>0</v>
      </c>
      <c r="D22" s="520">
        <v>0</v>
      </c>
      <c r="E22" s="520">
        <v>0</v>
      </c>
      <c r="F22" s="520">
        <v>0</v>
      </c>
      <c r="G22" s="520">
        <v>0</v>
      </c>
      <c r="H22" s="520">
        <v>0</v>
      </c>
      <c r="I22" s="520">
        <v>2847677</v>
      </c>
      <c r="J22" s="520">
        <v>0</v>
      </c>
      <c r="K22" s="520">
        <v>0</v>
      </c>
      <c r="L22" s="520">
        <v>0</v>
      </c>
      <c r="M22" s="520">
        <v>0</v>
      </c>
      <c r="N22" s="520">
        <v>0</v>
      </c>
      <c r="O22" s="521">
        <v>2967578</v>
      </c>
      <c r="P22" s="518">
        <v>5815255</v>
      </c>
    </row>
    <row r="23" spans="2:23" ht="12" customHeight="1">
      <c r="B23" s="576" t="s">
        <v>563</v>
      </c>
      <c r="C23" s="520">
        <v>0</v>
      </c>
      <c r="D23" s="520">
        <v>0</v>
      </c>
      <c r="E23" s="520">
        <v>0</v>
      </c>
      <c r="F23" s="520">
        <v>0</v>
      </c>
      <c r="G23" s="520">
        <v>0</v>
      </c>
      <c r="H23" s="520">
        <v>0</v>
      </c>
      <c r="I23" s="520">
        <v>0</v>
      </c>
      <c r="J23" s="520">
        <v>0</v>
      </c>
      <c r="K23" s="520">
        <v>0</v>
      </c>
      <c r="L23" s="520">
        <v>0</v>
      </c>
      <c r="M23" s="520">
        <v>0</v>
      </c>
      <c r="N23" s="520">
        <v>0</v>
      </c>
      <c r="O23" s="521">
        <v>2967578</v>
      </c>
      <c r="P23" s="518">
        <v>2967578</v>
      </c>
    </row>
    <row r="24" spans="2:23" ht="12" customHeight="1">
      <c r="B24" s="576" t="s">
        <v>562</v>
      </c>
      <c r="C24" s="520">
        <v>0</v>
      </c>
      <c r="D24" s="520">
        <v>0</v>
      </c>
      <c r="E24" s="520">
        <v>44850908</v>
      </c>
      <c r="F24" s="520">
        <v>0</v>
      </c>
      <c r="G24" s="520">
        <v>38443635</v>
      </c>
      <c r="H24" s="520">
        <v>42287999</v>
      </c>
      <c r="I24" s="520">
        <v>0</v>
      </c>
      <c r="J24" s="520">
        <v>58946907</v>
      </c>
      <c r="K24" s="520">
        <v>51258180</v>
      </c>
      <c r="L24" s="520">
        <v>51258180</v>
      </c>
      <c r="M24" s="520">
        <v>58946907</v>
      </c>
      <c r="N24" s="520">
        <v>41006544</v>
      </c>
      <c r="O24" s="521">
        <v>26027227</v>
      </c>
      <c r="P24" s="518">
        <v>413026487</v>
      </c>
    </row>
    <row r="25" spans="2:23" s="272" customFormat="1" ht="12" customHeight="1">
      <c r="B25" s="508" t="s">
        <v>569</v>
      </c>
      <c r="C25" s="517">
        <v>25713683</v>
      </c>
      <c r="D25" s="517">
        <v>9292885</v>
      </c>
      <c r="E25" s="517">
        <v>45316999</v>
      </c>
      <c r="F25" s="517">
        <v>32288265</v>
      </c>
      <c r="G25" s="517">
        <v>38811098</v>
      </c>
      <c r="H25" s="517">
        <v>42427578</v>
      </c>
      <c r="I25" s="517">
        <v>20096854</v>
      </c>
      <c r="J25" s="517">
        <v>59516128</v>
      </c>
      <c r="K25" s="517">
        <v>51740596</v>
      </c>
      <c r="L25" s="517">
        <v>51702819</v>
      </c>
      <c r="M25" s="517">
        <v>59107695</v>
      </c>
      <c r="N25" s="517">
        <v>41515333</v>
      </c>
      <c r="O25" s="517">
        <v>40865117</v>
      </c>
      <c r="P25" s="518">
        <v>518395050</v>
      </c>
    </row>
    <row r="26" spans="2:23" ht="12" customHeight="1">
      <c r="B26" s="1168"/>
      <c r="C26" s="1169"/>
      <c r="D26" s="1169"/>
      <c r="E26" s="1169"/>
      <c r="F26" s="1169"/>
      <c r="G26" s="1169"/>
      <c r="H26" s="1169"/>
      <c r="I26" s="1169"/>
      <c r="J26" s="1169"/>
      <c r="K26" s="1169"/>
      <c r="L26" s="1169"/>
      <c r="M26" s="1169"/>
      <c r="N26" s="1169"/>
      <c r="O26" s="1169"/>
      <c r="P26" s="1171"/>
    </row>
    <row r="27" spans="2:23" ht="12" customHeight="1">
      <c r="B27" s="1172" t="s">
        <v>554</v>
      </c>
      <c r="C27" s="1173"/>
      <c r="D27" s="1173"/>
      <c r="E27" s="1173"/>
      <c r="F27" s="1173"/>
      <c r="G27" s="1173"/>
      <c r="H27" s="1173"/>
      <c r="I27" s="1173"/>
      <c r="J27" s="1173"/>
      <c r="K27" s="1173"/>
      <c r="L27" s="1173"/>
      <c r="M27" s="1173"/>
      <c r="N27" s="1173"/>
      <c r="O27" s="1173"/>
      <c r="P27" s="1175"/>
    </row>
    <row r="28" spans="2:23" s="272" customFormat="1" ht="18.75" customHeight="1">
      <c r="B28" s="511" t="s">
        <v>572</v>
      </c>
      <c r="C28" s="517">
        <v>47477</v>
      </c>
      <c r="D28" s="517">
        <v>9303656</v>
      </c>
      <c r="E28" s="517">
        <v>477506</v>
      </c>
      <c r="F28" s="517">
        <v>32274465</v>
      </c>
      <c r="G28" s="517">
        <v>376183</v>
      </c>
      <c r="H28" s="517">
        <v>152093</v>
      </c>
      <c r="I28" s="517">
        <v>5809662</v>
      </c>
      <c r="J28" s="517">
        <v>561921</v>
      </c>
      <c r="K28" s="517">
        <v>479777</v>
      </c>
      <c r="L28" s="517">
        <v>444639</v>
      </c>
      <c r="M28" s="517">
        <v>195542</v>
      </c>
      <c r="N28" s="517">
        <v>474978</v>
      </c>
      <c r="O28" s="517">
        <v>3050166</v>
      </c>
      <c r="P28" s="518">
        <v>53648065</v>
      </c>
    </row>
    <row r="29" spans="2:23" ht="12" customHeight="1">
      <c r="B29" s="519" t="s">
        <v>556</v>
      </c>
      <c r="C29" s="520">
        <v>47477</v>
      </c>
      <c r="D29" s="520">
        <v>77185</v>
      </c>
      <c r="E29" s="520">
        <v>477506</v>
      </c>
      <c r="F29" s="520">
        <v>238102</v>
      </c>
      <c r="G29" s="520">
        <v>376183</v>
      </c>
      <c r="H29" s="520">
        <v>152093</v>
      </c>
      <c r="I29" s="520">
        <v>114309</v>
      </c>
      <c r="J29" s="520">
        <v>561921</v>
      </c>
      <c r="K29" s="520">
        <v>479777</v>
      </c>
      <c r="L29" s="520">
        <v>444639</v>
      </c>
      <c r="M29" s="520">
        <v>195542</v>
      </c>
      <c r="N29" s="520">
        <v>474978</v>
      </c>
      <c r="O29" s="520">
        <v>0</v>
      </c>
      <c r="P29" s="518">
        <v>3639712</v>
      </c>
    </row>
    <row r="30" spans="2:23" ht="12" customHeight="1">
      <c r="B30" s="519" t="s">
        <v>546</v>
      </c>
      <c r="C30" s="520">
        <v>0</v>
      </c>
      <c r="D30" s="520">
        <v>9226471</v>
      </c>
      <c r="E30" s="520">
        <v>0</v>
      </c>
      <c r="F30" s="520">
        <v>32036363</v>
      </c>
      <c r="G30" s="520">
        <v>0</v>
      </c>
      <c r="H30" s="520">
        <v>0</v>
      </c>
      <c r="I30" s="520">
        <v>5695353</v>
      </c>
      <c r="J30" s="520">
        <v>0</v>
      </c>
      <c r="K30" s="520">
        <v>0</v>
      </c>
      <c r="L30" s="520">
        <v>0</v>
      </c>
      <c r="M30" s="520">
        <v>0</v>
      </c>
      <c r="N30" s="520">
        <v>0</v>
      </c>
      <c r="O30" s="520">
        <v>3050166</v>
      </c>
      <c r="P30" s="518">
        <v>50008353</v>
      </c>
    </row>
    <row r="31" spans="2:23" s="272" customFormat="1" ht="18.75" customHeight="1">
      <c r="B31" s="511" t="s">
        <v>573</v>
      </c>
      <c r="C31" s="517">
        <v>25554748</v>
      </c>
      <c r="D31" s="517">
        <v>0</v>
      </c>
      <c r="E31" s="517">
        <v>45075809</v>
      </c>
      <c r="F31" s="517">
        <v>0</v>
      </c>
      <c r="G31" s="517">
        <v>38650570</v>
      </c>
      <c r="H31" s="517">
        <v>42554239</v>
      </c>
      <c r="I31" s="517">
        <v>14186402</v>
      </c>
      <c r="J31" s="517">
        <v>58761139</v>
      </c>
      <c r="K31" s="517">
        <v>51167882</v>
      </c>
      <c r="L31" s="517">
        <v>51258180</v>
      </c>
      <c r="M31" s="517">
        <v>59936076</v>
      </c>
      <c r="N31" s="517">
        <v>39973666</v>
      </c>
      <c r="O31" s="517">
        <v>37225313</v>
      </c>
      <c r="P31" s="518">
        <v>464344024</v>
      </c>
    </row>
    <row r="32" spans="2:23" ht="12" customHeight="1">
      <c r="B32" s="511" t="s">
        <v>558</v>
      </c>
      <c r="C32" s="517">
        <v>25554748</v>
      </c>
      <c r="D32" s="517">
        <v>0</v>
      </c>
      <c r="E32" s="517">
        <v>0</v>
      </c>
      <c r="F32" s="517">
        <v>0</v>
      </c>
      <c r="G32" s="517">
        <v>0</v>
      </c>
      <c r="H32" s="517">
        <v>0</v>
      </c>
      <c r="I32" s="517">
        <v>11356052</v>
      </c>
      <c r="J32" s="517">
        <v>0</v>
      </c>
      <c r="K32" s="517">
        <v>0</v>
      </c>
      <c r="L32" s="517">
        <v>0</v>
      </c>
      <c r="M32" s="517">
        <v>0</v>
      </c>
      <c r="N32" s="517">
        <v>0</v>
      </c>
      <c r="O32" s="517">
        <v>5818248</v>
      </c>
      <c r="P32" s="518">
        <v>42729048</v>
      </c>
    </row>
    <row r="33" spans="2:16" ht="12" customHeight="1">
      <c r="B33" s="522" t="s">
        <v>560</v>
      </c>
      <c r="C33" s="520">
        <v>0</v>
      </c>
      <c r="D33" s="520">
        <v>0</v>
      </c>
      <c r="E33" s="520">
        <v>0</v>
      </c>
      <c r="F33" s="520">
        <v>0</v>
      </c>
      <c r="G33" s="520">
        <v>0</v>
      </c>
      <c r="H33" s="520">
        <v>0</v>
      </c>
      <c r="I33" s="520">
        <v>5678026</v>
      </c>
      <c r="J33" s="520">
        <v>0</v>
      </c>
      <c r="K33" s="520">
        <v>0</v>
      </c>
      <c r="L33" s="520">
        <v>0</v>
      </c>
      <c r="M33" s="520">
        <v>0</v>
      </c>
      <c r="N33" s="520">
        <v>0</v>
      </c>
      <c r="O33" s="520">
        <v>2909124</v>
      </c>
      <c r="P33" s="518">
        <v>8587150</v>
      </c>
    </row>
    <row r="34" spans="2:16" ht="12" customHeight="1">
      <c r="B34" s="522" t="s">
        <v>559</v>
      </c>
      <c r="C34" s="520">
        <v>25554748</v>
      </c>
      <c r="D34" s="520">
        <v>0</v>
      </c>
      <c r="E34" s="520">
        <v>0</v>
      </c>
      <c r="F34" s="520">
        <v>0</v>
      </c>
      <c r="G34" s="520">
        <v>0</v>
      </c>
      <c r="H34" s="520">
        <v>0</v>
      </c>
      <c r="I34" s="520">
        <v>5678026</v>
      </c>
      <c r="J34" s="520">
        <v>0</v>
      </c>
      <c r="K34" s="520">
        <v>0</v>
      </c>
      <c r="L34" s="520">
        <v>0</v>
      </c>
      <c r="M34" s="520">
        <v>0</v>
      </c>
      <c r="N34" s="520">
        <v>0</v>
      </c>
      <c r="O34" s="520">
        <v>2909124</v>
      </c>
      <c r="P34" s="518">
        <v>34141898</v>
      </c>
    </row>
    <row r="35" spans="2:16" ht="12" customHeight="1">
      <c r="B35" s="523" t="s">
        <v>549</v>
      </c>
      <c r="C35" s="517">
        <v>0</v>
      </c>
      <c r="D35" s="517">
        <v>0</v>
      </c>
      <c r="E35" s="517">
        <v>45075809</v>
      </c>
      <c r="F35" s="517">
        <v>0</v>
      </c>
      <c r="G35" s="517">
        <v>38650570</v>
      </c>
      <c r="H35" s="517">
        <v>42554239</v>
      </c>
      <c r="I35" s="517">
        <v>2830350</v>
      </c>
      <c r="J35" s="517">
        <v>58761139</v>
      </c>
      <c r="K35" s="517">
        <v>51167882</v>
      </c>
      <c r="L35" s="517">
        <v>51258180</v>
      </c>
      <c r="M35" s="517">
        <v>59936076</v>
      </c>
      <c r="N35" s="517">
        <v>39973666</v>
      </c>
      <c r="O35" s="517">
        <v>31407065</v>
      </c>
      <c r="P35" s="518">
        <v>421614976</v>
      </c>
    </row>
    <row r="36" spans="2:16" ht="12" customHeight="1">
      <c r="B36" s="522" t="s">
        <v>550</v>
      </c>
      <c r="C36" s="520">
        <v>0</v>
      </c>
      <c r="D36" s="520">
        <v>0</v>
      </c>
      <c r="E36" s="520">
        <v>0</v>
      </c>
      <c r="F36" s="520">
        <v>0</v>
      </c>
      <c r="G36" s="520">
        <v>0</v>
      </c>
      <c r="H36" s="520">
        <v>0</v>
      </c>
      <c r="I36" s="520">
        <v>2830350</v>
      </c>
      <c r="J36" s="520">
        <v>0</v>
      </c>
      <c r="K36" s="520">
        <v>0</v>
      </c>
      <c r="L36" s="520">
        <v>0</v>
      </c>
      <c r="M36" s="520">
        <v>0</v>
      </c>
      <c r="N36" s="520">
        <v>0</v>
      </c>
      <c r="O36" s="520">
        <v>2909124</v>
      </c>
      <c r="P36" s="518">
        <v>5739474</v>
      </c>
    </row>
    <row r="37" spans="2:16" ht="12" customHeight="1">
      <c r="B37" s="522" t="s">
        <v>551</v>
      </c>
      <c r="C37" s="520">
        <v>0</v>
      </c>
      <c r="D37" s="520">
        <v>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0</v>
      </c>
      <c r="K37" s="520">
        <v>0</v>
      </c>
      <c r="L37" s="520">
        <v>0</v>
      </c>
      <c r="M37" s="520">
        <v>0</v>
      </c>
      <c r="N37" s="520">
        <v>0</v>
      </c>
      <c r="O37" s="520">
        <v>2909124</v>
      </c>
      <c r="P37" s="518">
        <v>2909124</v>
      </c>
    </row>
    <row r="38" spans="2:16" ht="12" customHeight="1">
      <c r="B38" s="522" t="s">
        <v>574</v>
      </c>
      <c r="C38" s="520">
        <v>0</v>
      </c>
      <c r="D38" s="520">
        <v>0</v>
      </c>
      <c r="E38" s="520">
        <v>45075809</v>
      </c>
      <c r="F38" s="520">
        <v>0</v>
      </c>
      <c r="G38" s="520">
        <v>38650570</v>
      </c>
      <c r="H38" s="520">
        <v>42554239</v>
      </c>
      <c r="I38" s="520">
        <v>0</v>
      </c>
      <c r="J38" s="520">
        <v>58761139</v>
      </c>
      <c r="K38" s="520">
        <v>51167882</v>
      </c>
      <c r="L38" s="520">
        <v>51258180</v>
      </c>
      <c r="M38" s="520">
        <v>59936076</v>
      </c>
      <c r="N38" s="520">
        <v>39973666</v>
      </c>
      <c r="O38" s="520">
        <v>25588817</v>
      </c>
      <c r="P38" s="518">
        <v>412966378</v>
      </c>
    </row>
    <row r="39" spans="2:16" s="272" customFormat="1" ht="20.25" customHeight="1" thickBot="1">
      <c r="B39" s="1053" t="s">
        <v>575</v>
      </c>
      <c r="C39" s="524">
        <v>25602225</v>
      </c>
      <c r="D39" s="524">
        <v>9303656</v>
      </c>
      <c r="E39" s="524">
        <v>45553315</v>
      </c>
      <c r="F39" s="524">
        <v>32274465</v>
      </c>
      <c r="G39" s="524">
        <v>39026753</v>
      </c>
      <c r="H39" s="524">
        <v>42706332</v>
      </c>
      <c r="I39" s="524">
        <v>19996064</v>
      </c>
      <c r="J39" s="524">
        <v>59323060</v>
      </c>
      <c r="K39" s="524">
        <v>51647659</v>
      </c>
      <c r="L39" s="524">
        <v>51702819</v>
      </c>
      <c r="M39" s="524">
        <v>60131618</v>
      </c>
      <c r="N39" s="524">
        <v>40448644</v>
      </c>
      <c r="O39" s="524">
        <v>40275479</v>
      </c>
      <c r="P39" s="525">
        <v>517992089</v>
      </c>
    </row>
  </sheetData>
  <mergeCells count="4">
    <mergeCell ref="B13:O13"/>
    <mergeCell ref="B14:P14"/>
    <mergeCell ref="B26:P26"/>
    <mergeCell ref="B27:P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O24"/>
  <sheetViews>
    <sheetView showGridLines="0" workbookViewId="0">
      <selection activeCell="K20" sqref="K20"/>
    </sheetView>
  </sheetViews>
  <sheetFormatPr baseColWidth="10" defaultColWidth="10.85546875" defaultRowHeight="11.25"/>
  <cols>
    <col min="1" max="1" width="11" style="95" customWidth="1"/>
    <col min="2" max="2" width="22.42578125" style="95" customWidth="1"/>
    <col min="3" max="4" width="11" style="95" customWidth="1"/>
    <col min="5" max="5" width="12.42578125" style="95" customWidth="1"/>
    <col min="6" max="6" width="10.7109375" style="95" customWidth="1"/>
    <col min="7" max="7" width="12.42578125" style="95" customWidth="1"/>
    <col min="8" max="8" width="10.7109375" style="95" customWidth="1"/>
    <col min="9" max="9" width="12.42578125" style="95" customWidth="1"/>
    <col min="10" max="10" width="10.7109375" style="95" customWidth="1"/>
    <col min="11" max="11" width="12.42578125" style="95" customWidth="1"/>
    <col min="12" max="12" width="10.7109375" style="95" customWidth="1"/>
    <col min="13" max="16384" width="10.85546875" style="95"/>
  </cols>
  <sheetData>
    <row r="1" spans="2:15" ht="12" thickBot="1">
      <c r="B1" s="1187" t="s">
        <v>578</v>
      </c>
      <c r="C1" s="1187"/>
      <c r="D1" s="1187"/>
      <c r="E1" s="243"/>
      <c r="F1" s="243"/>
      <c r="G1" s="243"/>
      <c r="H1" s="243"/>
      <c r="I1" s="243"/>
      <c r="J1" s="243"/>
      <c r="K1" s="243"/>
      <c r="L1" s="243"/>
    </row>
    <row r="2" spans="2:15" ht="18" customHeight="1">
      <c r="B2" s="1188" t="s">
        <v>576</v>
      </c>
      <c r="C2" s="1185" t="s">
        <v>556</v>
      </c>
      <c r="D2" s="1190"/>
      <c r="E2" s="1185" t="s">
        <v>579</v>
      </c>
      <c r="F2" s="1190"/>
      <c r="G2" s="1185" t="s">
        <v>580</v>
      </c>
      <c r="H2" s="1190"/>
      <c r="I2" s="1185" t="s">
        <v>581</v>
      </c>
      <c r="J2" s="1190"/>
      <c r="K2" s="1185" t="s">
        <v>574</v>
      </c>
      <c r="L2" s="1186"/>
    </row>
    <row r="3" spans="2:15" ht="42" customHeight="1">
      <c r="B3" s="1189"/>
      <c r="C3" s="547" t="s">
        <v>1012</v>
      </c>
      <c r="D3" s="547" t="s">
        <v>582</v>
      </c>
      <c r="E3" s="547" t="s">
        <v>1012</v>
      </c>
      <c r="F3" s="547" t="s">
        <v>582</v>
      </c>
      <c r="G3" s="547" t="s">
        <v>1012</v>
      </c>
      <c r="H3" s="547" t="s">
        <v>582</v>
      </c>
      <c r="I3" s="547" t="s">
        <v>1012</v>
      </c>
      <c r="J3" s="547" t="s">
        <v>582</v>
      </c>
      <c r="K3" s="547" t="s">
        <v>1012</v>
      </c>
      <c r="L3" s="547" t="s">
        <v>582</v>
      </c>
    </row>
    <row r="4" spans="2:15" ht="18.75" customHeight="1">
      <c r="B4" s="284" t="s">
        <v>460</v>
      </c>
      <c r="C4" s="285">
        <v>1041338.4465555554</v>
      </c>
      <c r="D4" s="286">
        <v>4.412595887578484E-2</v>
      </c>
      <c r="E4" s="285">
        <v>2715852.56972</v>
      </c>
      <c r="F4" s="286">
        <v>4.4056979911662505E-2</v>
      </c>
      <c r="G4" s="285">
        <v>57260478.895195998</v>
      </c>
      <c r="H4" s="286">
        <v>4.1376858127124397E-2</v>
      </c>
      <c r="I4" s="285">
        <v>45634973.024216004</v>
      </c>
      <c r="J4" s="286">
        <v>4.386755111567324E-2</v>
      </c>
      <c r="K4" s="285"/>
      <c r="L4" s="287"/>
      <c r="M4" s="106"/>
      <c r="N4" s="106"/>
      <c r="O4" s="106"/>
    </row>
    <row r="5" spans="2:15" ht="18.75" customHeight="1">
      <c r="B5" s="284" t="s">
        <v>494</v>
      </c>
      <c r="C5" s="285">
        <v>1778472.841212</v>
      </c>
      <c r="D5" s="286">
        <v>3.570621657708787E-2</v>
      </c>
      <c r="E5" s="285">
        <v>25618287.588455603</v>
      </c>
      <c r="F5" s="286">
        <v>3.8830290273148979E-2</v>
      </c>
      <c r="G5" s="285">
        <v>79543172.846015364</v>
      </c>
      <c r="H5" s="286">
        <v>3.871317198393405E-2</v>
      </c>
      <c r="I5" s="285">
        <v>52569080.353782706</v>
      </c>
      <c r="J5" s="286">
        <v>3.9544969113938358E-2</v>
      </c>
      <c r="K5" s="285">
        <v>701535462.75808513</v>
      </c>
      <c r="L5" s="287">
        <v>3.6728455463827067E-2</v>
      </c>
      <c r="M5" s="106"/>
      <c r="N5" s="106"/>
      <c r="O5" s="106"/>
    </row>
    <row r="6" spans="2:15" ht="18.75" customHeight="1">
      <c r="B6" s="284" t="s">
        <v>49</v>
      </c>
      <c r="C6" s="285">
        <v>5301833.0404951945</v>
      </c>
      <c r="D6" s="286">
        <v>4.8773505161572236E-2</v>
      </c>
      <c r="E6" s="285">
        <v>22153185.893310647</v>
      </c>
      <c r="F6" s="286">
        <v>4.3517021617714535E-2</v>
      </c>
      <c r="G6" s="285">
        <v>30846449.040632188</v>
      </c>
      <c r="H6" s="286">
        <v>3.808150532082314E-2</v>
      </c>
      <c r="I6" s="285">
        <v>25108693.534432046</v>
      </c>
      <c r="J6" s="286">
        <v>3.2818582948250227E-2</v>
      </c>
      <c r="K6" s="285">
        <v>150580672.28527176</v>
      </c>
      <c r="L6" s="287">
        <v>3.3353278260359102E-2</v>
      </c>
      <c r="M6" s="106"/>
      <c r="N6" s="106"/>
      <c r="O6" s="106"/>
    </row>
    <row r="7" spans="2:15" ht="18.75" customHeight="1">
      <c r="B7" s="284" t="s">
        <v>577</v>
      </c>
      <c r="C7" s="285">
        <v>90028057</v>
      </c>
      <c r="D7" s="286" t="s">
        <v>226</v>
      </c>
      <c r="E7" s="285">
        <v>11889112</v>
      </c>
      <c r="F7" s="286" t="s">
        <v>226</v>
      </c>
      <c r="G7" s="285">
        <v>231579</v>
      </c>
      <c r="H7" s="286" t="s">
        <v>226</v>
      </c>
      <c r="I7" s="285">
        <v>166639</v>
      </c>
      <c r="J7" s="286" t="s">
        <v>226</v>
      </c>
      <c r="K7" s="285">
        <v>551190</v>
      </c>
      <c r="L7" s="287" t="s">
        <v>226</v>
      </c>
      <c r="M7" s="106"/>
      <c r="N7" s="106"/>
      <c r="O7" s="106"/>
    </row>
    <row r="8" spans="2:15" ht="21.75" customHeight="1" thickBot="1">
      <c r="B8" s="432" t="s">
        <v>1</v>
      </c>
      <c r="C8" s="433">
        <v>98149701.328262746</v>
      </c>
      <c r="D8" s="433"/>
      <c r="E8" s="433">
        <v>62376438.051486254</v>
      </c>
      <c r="F8" s="433"/>
      <c r="G8" s="433">
        <v>167881679.78184354</v>
      </c>
      <c r="H8" s="434"/>
      <c r="I8" s="433">
        <v>123479385.91243076</v>
      </c>
      <c r="J8" s="435"/>
      <c r="K8" s="433">
        <v>852667325.0433569</v>
      </c>
      <c r="L8" s="436"/>
      <c r="M8" s="106"/>
      <c r="N8" s="106"/>
    </row>
    <row r="9" spans="2:15">
      <c r="C9" s="106"/>
    </row>
    <row r="10" spans="2:15">
      <c r="C10" s="106"/>
      <c r="E10" s="106"/>
      <c r="G10" s="106"/>
      <c r="I10" s="106"/>
      <c r="K10" s="106"/>
    </row>
    <row r="11" spans="2:15">
      <c r="C11" s="106"/>
      <c r="E11" s="106"/>
      <c r="G11" s="106"/>
      <c r="I11" s="106"/>
      <c r="K11" s="106"/>
      <c r="M11" s="106"/>
    </row>
    <row r="12" spans="2:15">
      <c r="C12" s="839"/>
      <c r="D12" s="892"/>
      <c r="E12" s="839"/>
      <c r="F12" s="839"/>
      <c r="G12" s="839"/>
      <c r="I12" s="106"/>
      <c r="K12" s="106"/>
      <c r="M12" s="106"/>
    </row>
    <row r="13" spans="2:15">
      <c r="B13" s="106"/>
      <c r="C13" s="106"/>
      <c r="E13" s="106"/>
      <c r="G13" s="106"/>
      <c r="I13" s="106"/>
      <c r="K13" s="106"/>
    </row>
    <row r="14" spans="2:15">
      <c r="B14" s="106"/>
    </row>
    <row r="19" spans="4:9">
      <c r="H19" s="839"/>
      <c r="I19" s="840"/>
    </row>
    <row r="20" spans="4:9">
      <c r="H20" s="839"/>
      <c r="I20" s="840"/>
    </row>
    <row r="21" spans="4:9">
      <c r="H21" s="839"/>
      <c r="I21" s="840"/>
    </row>
    <row r="23" spans="4:9">
      <c r="D23" s="839"/>
      <c r="E23" s="106"/>
    </row>
    <row r="24" spans="4:9">
      <c r="D24" s="839"/>
      <c r="E24" s="106"/>
    </row>
  </sheetData>
  <mergeCells count="7">
    <mergeCell ref="K2:L2"/>
    <mergeCell ref="B1:D1"/>
    <mergeCell ref="B2:B3"/>
    <mergeCell ref="C2:D2"/>
    <mergeCell ref="E2:F2"/>
    <mergeCell ref="G2:H2"/>
    <mergeCell ref="I2:J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7"/>
  <sheetViews>
    <sheetView showGridLines="0" workbookViewId="0">
      <selection activeCell="F3" sqref="F3"/>
    </sheetView>
  </sheetViews>
  <sheetFormatPr baseColWidth="10" defaultColWidth="10.85546875" defaultRowHeight="11.25"/>
  <cols>
    <col min="1" max="1" width="10.85546875" style="95"/>
    <col min="2" max="2" width="37.140625" style="95" bestFit="1" customWidth="1"/>
    <col min="3" max="3" width="17.85546875" style="95" customWidth="1"/>
    <col min="4" max="4" width="16.42578125" style="95" customWidth="1"/>
    <col min="5" max="5" width="15.7109375" style="95" customWidth="1"/>
    <col min="6" max="6" width="19.42578125" style="95" customWidth="1"/>
    <col min="7" max="16384" width="10.85546875" style="95"/>
  </cols>
  <sheetData>
    <row r="1" spans="1:6" ht="15">
      <c r="A1" s="693"/>
      <c r="B1" s="693"/>
    </row>
    <row r="2" spans="1:6" ht="13.5" thickBot="1">
      <c r="B2" s="394" t="s">
        <v>583</v>
      </c>
      <c r="C2" s="395"/>
      <c r="D2" s="396">
        <v>42735</v>
      </c>
      <c r="E2" s="395"/>
      <c r="F2" s="397"/>
    </row>
    <row r="3" spans="1:6" ht="25.5" customHeight="1" thickBot="1">
      <c r="B3" s="694" t="s">
        <v>452</v>
      </c>
      <c r="C3" s="695" t="s">
        <v>1014</v>
      </c>
      <c r="D3" s="695" t="s">
        <v>584</v>
      </c>
      <c r="E3" s="695" t="s">
        <v>585</v>
      </c>
      <c r="F3" s="1054" t="s">
        <v>1015</v>
      </c>
    </row>
    <row r="4" spans="1:6" ht="18.75" customHeight="1" thickBot="1">
      <c r="B4" s="800" t="s">
        <v>222</v>
      </c>
      <c r="C4" s="877">
        <v>97424076.150999993</v>
      </c>
      <c r="D4" s="878" t="s">
        <v>197</v>
      </c>
      <c r="E4" s="937">
        <v>4.6040468293334635</v>
      </c>
      <c r="F4" s="879">
        <v>44854.500890375348</v>
      </c>
    </row>
    <row r="5" spans="1:6">
      <c r="C5" s="106"/>
    </row>
    <row r="7" spans="1:6">
      <c r="C7" s="10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H22"/>
  <sheetViews>
    <sheetView showGridLines="0" workbookViewId="0">
      <selection activeCell="C5" sqref="C5"/>
    </sheetView>
  </sheetViews>
  <sheetFormatPr baseColWidth="10" defaultColWidth="10.85546875" defaultRowHeight="11.25"/>
  <cols>
    <col min="1" max="1" width="10.85546875" style="95"/>
    <col min="2" max="2" width="28.140625" style="95" bestFit="1" customWidth="1"/>
    <col min="3" max="3" width="13.42578125" style="95" customWidth="1"/>
    <col min="4" max="5" width="13.7109375" style="95" customWidth="1"/>
    <col min="6" max="16384" width="10.85546875" style="95"/>
  </cols>
  <sheetData>
    <row r="1" spans="2:8" ht="12" thickBot="1">
      <c r="B1" s="10"/>
      <c r="C1" s="12"/>
      <c r="D1" s="12"/>
      <c r="E1" s="12"/>
    </row>
    <row r="2" spans="2:8" ht="11.25" customHeight="1">
      <c r="B2" s="1191" t="s">
        <v>452</v>
      </c>
      <c r="C2" s="1193" t="s">
        <v>586</v>
      </c>
      <c r="D2" s="449">
        <v>42735</v>
      </c>
      <c r="E2" s="450">
        <v>42369</v>
      </c>
    </row>
    <row r="3" spans="2:8" ht="11.25" customHeight="1">
      <c r="B3" s="1192"/>
      <c r="C3" s="1194"/>
      <c r="D3" s="451" t="s">
        <v>1012</v>
      </c>
      <c r="E3" s="452" t="s">
        <v>1012</v>
      </c>
      <c r="G3" s="579"/>
      <c r="H3" s="579"/>
    </row>
    <row r="4" spans="2:8" ht="21" customHeight="1">
      <c r="B4" s="102" t="s">
        <v>8</v>
      </c>
      <c r="C4" s="115" t="s">
        <v>587</v>
      </c>
      <c r="D4" s="103">
        <v>25015658</v>
      </c>
      <c r="E4" s="104">
        <v>18074577</v>
      </c>
      <c r="G4" s="579"/>
      <c r="H4" s="579"/>
    </row>
    <row r="5" spans="2:8" ht="21" customHeight="1">
      <c r="B5" s="102" t="s">
        <v>7</v>
      </c>
      <c r="C5" s="115" t="s">
        <v>587</v>
      </c>
      <c r="D5" s="245">
        <v>8887528</v>
      </c>
      <c r="E5" s="246">
        <v>8074280</v>
      </c>
      <c r="G5" s="579"/>
      <c r="H5" s="579"/>
    </row>
    <row r="6" spans="2:8" ht="21" hidden="1" customHeight="1">
      <c r="B6" s="102" t="s">
        <v>7</v>
      </c>
      <c r="C6" s="115" t="s">
        <v>587</v>
      </c>
      <c r="D6" s="245">
        <v>0</v>
      </c>
      <c r="E6" s="246">
        <v>0</v>
      </c>
      <c r="G6" s="579"/>
      <c r="H6" s="579"/>
    </row>
    <row r="7" spans="2:8" ht="21" customHeight="1">
      <c r="B7" s="102" t="s">
        <v>6</v>
      </c>
      <c r="C7" s="115" t="s">
        <v>587</v>
      </c>
      <c r="D7" s="245">
        <v>840410</v>
      </c>
      <c r="E7" s="246">
        <v>400040</v>
      </c>
    </row>
    <row r="8" spans="2:8" ht="21" customHeight="1">
      <c r="B8" s="102" t="s">
        <v>40</v>
      </c>
      <c r="C8" s="115" t="s">
        <v>587</v>
      </c>
      <c r="D8" s="245">
        <v>90016</v>
      </c>
      <c r="E8" s="246">
        <v>1000103</v>
      </c>
    </row>
    <row r="9" spans="2:8" ht="21" hidden="1" customHeight="1">
      <c r="B9" s="102" t="s">
        <v>40</v>
      </c>
      <c r="C9" s="115" t="s">
        <v>587</v>
      </c>
      <c r="D9" s="245">
        <v>0</v>
      </c>
      <c r="E9" s="246">
        <v>0</v>
      </c>
      <c r="G9" s="579"/>
      <c r="H9" s="579"/>
    </row>
    <row r="10" spans="2:8" ht="21" customHeight="1">
      <c r="B10" s="102" t="s">
        <v>3</v>
      </c>
      <c r="C10" s="115" t="s">
        <v>587</v>
      </c>
      <c r="D10" s="245">
        <v>930418</v>
      </c>
      <c r="E10" s="246">
        <v>430043</v>
      </c>
    </row>
    <row r="11" spans="2:8" ht="21" hidden="1" customHeight="1">
      <c r="B11" s="102" t="s">
        <v>3</v>
      </c>
      <c r="C11" s="115" t="s">
        <v>587</v>
      </c>
      <c r="D11" s="245">
        <v>0</v>
      </c>
      <c r="E11" s="246">
        <v>0</v>
      </c>
      <c r="G11" s="579"/>
      <c r="H11" s="579"/>
    </row>
    <row r="12" spans="2:8" ht="21" customHeight="1">
      <c r="B12" s="102" t="s">
        <v>65</v>
      </c>
      <c r="C12" s="115" t="s">
        <v>587</v>
      </c>
      <c r="D12" s="245">
        <v>1420575</v>
      </c>
      <c r="E12" s="246">
        <v>1250225</v>
      </c>
    </row>
    <row r="13" spans="2:8" ht="21" hidden="1" customHeight="1">
      <c r="B13" s="102" t="s">
        <v>65</v>
      </c>
      <c r="C13" s="870" t="s">
        <v>234</v>
      </c>
      <c r="D13" s="245">
        <v>0</v>
      </c>
      <c r="E13" s="246">
        <v>0</v>
      </c>
      <c r="G13" s="579"/>
      <c r="H13" s="579"/>
    </row>
    <row r="14" spans="2:8" ht="21" customHeight="1">
      <c r="B14" s="102" t="s">
        <v>5</v>
      </c>
      <c r="C14" s="115" t="s">
        <v>587</v>
      </c>
      <c r="D14" s="245">
        <v>0</v>
      </c>
      <c r="E14" s="246">
        <v>1326000</v>
      </c>
    </row>
    <row r="15" spans="2:8" ht="21" customHeight="1" thickBot="1">
      <c r="B15" s="453" t="s">
        <v>1</v>
      </c>
      <c r="C15" s="454"/>
      <c r="D15" s="447">
        <v>37184605</v>
      </c>
      <c r="E15" s="447">
        <v>30555268</v>
      </c>
    </row>
    <row r="16" spans="2:8">
      <c r="B16" s="85"/>
      <c r="C16" s="85"/>
      <c r="D16" s="85"/>
      <c r="E16" s="85"/>
    </row>
    <row r="17" spans="2:5">
      <c r="B17" s="85"/>
      <c r="C17" s="85"/>
      <c r="D17" s="6"/>
      <c r="E17" s="6"/>
    </row>
    <row r="19" spans="2:5">
      <c r="E19" s="86"/>
    </row>
    <row r="20" spans="2:5">
      <c r="D20" s="106"/>
    </row>
    <row r="21" spans="2:5">
      <c r="D21" s="106"/>
    </row>
    <row r="22" spans="2:5">
      <c r="D22" s="106"/>
    </row>
  </sheetData>
  <mergeCells count="2">
    <mergeCell ref="B2:B3"/>
    <mergeCell ref="C2:C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E40"/>
  <sheetViews>
    <sheetView showGridLines="0" workbookViewId="0">
      <selection activeCell="J16" sqref="J16"/>
    </sheetView>
  </sheetViews>
  <sheetFormatPr baseColWidth="10" defaultColWidth="10.85546875" defaultRowHeight="10.5"/>
  <cols>
    <col min="1" max="1" width="9.7109375" style="85" customWidth="1"/>
    <col min="2" max="2" width="42.7109375" style="85" customWidth="1"/>
    <col min="3" max="3" width="8.85546875" style="85" bestFit="1" customWidth="1"/>
    <col min="4" max="5" width="13.7109375" style="85" customWidth="1"/>
    <col min="6" max="16384" width="10.85546875" style="85"/>
  </cols>
  <sheetData>
    <row r="1" spans="2:5" ht="11.25" thickBot="1">
      <c r="B1" s="10"/>
      <c r="C1" s="12"/>
      <c r="D1" s="12"/>
      <c r="E1" s="12"/>
    </row>
    <row r="2" spans="2:5" ht="20.25" customHeight="1">
      <c r="B2" s="1102" t="s">
        <v>588</v>
      </c>
      <c r="C2" s="1195" t="s">
        <v>540</v>
      </c>
      <c r="D2" s="548">
        <v>42735</v>
      </c>
      <c r="E2" s="549">
        <v>42369</v>
      </c>
    </row>
    <row r="3" spans="2:5" ht="20.25" customHeight="1">
      <c r="B3" s="1103"/>
      <c r="C3" s="1196"/>
      <c r="D3" s="550" t="s">
        <v>1012</v>
      </c>
      <c r="E3" s="551" t="s">
        <v>1012</v>
      </c>
    </row>
    <row r="4" spans="2:5" ht="20.25" customHeight="1">
      <c r="B4" s="97" t="s">
        <v>589</v>
      </c>
      <c r="C4" s="247" t="s">
        <v>46</v>
      </c>
      <c r="D4" s="208">
        <v>24706518</v>
      </c>
      <c r="E4" s="779">
        <v>22048535</v>
      </c>
    </row>
    <row r="5" spans="2:5" ht="20.25" customHeight="1">
      <c r="B5" s="97" t="s">
        <v>590</v>
      </c>
      <c r="C5" s="247" t="s">
        <v>46</v>
      </c>
      <c r="D5" s="422">
        <v>28999464</v>
      </c>
      <c r="E5" s="779">
        <v>31670805</v>
      </c>
    </row>
    <row r="6" spans="2:5" ht="20.25" customHeight="1">
      <c r="B6" s="97" t="s">
        <v>591</v>
      </c>
      <c r="C6" s="247" t="s">
        <v>46</v>
      </c>
      <c r="D6" s="422">
        <v>3156687</v>
      </c>
      <c r="E6" s="779">
        <v>2913315</v>
      </c>
    </row>
    <row r="7" spans="2:5" ht="20.25" customHeight="1">
      <c r="B7" s="97" t="s">
        <v>592</v>
      </c>
      <c r="C7" s="247" t="s">
        <v>46</v>
      </c>
      <c r="D7" s="422">
        <v>17428332</v>
      </c>
      <c r="E7" s="779">
        <v>13776639</v>
      </c>
    </row>
    <row r="8" spans="2:5" ht="20.25" customHeight="1">
      <c r="B8" s="97" t="s">
        <v>592</v>
      </c>
      <c r="C8" s="247" t="s">
        <v>47</v>
      </c>
      <c r="D8" s="422">
        <v>98320</v>
      </c>
      <c r="E8" s="779">
        <v>99358</v>
      </c>
    </row>
    <row r="9" spans="2:5" ht="20.25" customHeight="1">
      <c r="B9" s="97" t="s">
        <v>592</v>
      </c>
      <c r="C9" s="247" t="s">
        <v>29</v>
      </c>
      <c r="D9" s="422">
        <v>15216</v>
      </c>
      <c r="E9" s="779">
        <v>30231</v>
      </c>
    </row>
    <row r="10" spans="2:5" ht="20.25" customHeight="1">
      <c r="B10" s="97" t="s">
        <v>593</v>
      </c>
      <c r="C10" s="247" t="s">
        <v>46</v>
      </c>
      <c r="D10" s="422">
        <v>8409385</v>
      </c>
      <c r="E10" s="779">
        <v>6346511</v>
      </c>
    </row>
    <row r="11" spans="2:5" ht="20.25" customHeight="1">
      <c r="B11" s="97" t="s">
        <v>594</v>
      </c>
      <c r="C11" s="247" t="s">
        <v>46</v>
      </c>
      <c r="D11" s="422">
        <v>17076009</v>
      </c>
      <c r="E11" s="779">
        <v>14209541</v>
      </c>
    </row>
    <row r="12" spans="2:5" ht="20.25" customHeight="1">
      <c r="B12" s="97" t="s">
        <v>595</v>
      </c>
      <c r="C12" s="247" t="s">
        <v>46</v>
      </c>
      <c r="D12" s="422">
        <v>1369276</v>
      </c>
      <c r="E12" s="779">
        <v>706829</v>
      </c>
    </row>
    <row r="13" spans="2:5" ht="20.25" customHeight="1">
      <c r="B13" s="97" t="s">
        <v>596</v>
      </c>
      <c r="C13" s="247" t="s">
        <v>46</v>
      </c>
      <c r="D13" s="422">
        <v>657962</v>
      </c>
      <c r="E13" s="779">
        <v>735915</v>
      </c>
    </row>
    <row r="14" spans="2:5" ht="20.25" hidden="1" customHeight="1">
      <c r="B14" s="97" t="s">
        <v>80</v>
      </c>
      <c r="C14" s="247" t="s">
        <v>47</v>
      </c>
      <c r="D14" s="208">
        <v>0</v>
      </c>
      <c r="E14" s="779">
        <v>0</v>
      </c>
    </row>
    <row r="15" spans="2:5" ht="20.25" customHeight="1">
      <c r="B15" s="97" t="s">
        <v>597</v>
      </c>
      <c r="C15" s="247" t="s">
        <v>46</v>
      </c>
      <c r="D15" s="208">
        <v>0</v>
      </c>
      <c r="E15" s="779">
        <v>647</v>
      </c>
    </row>
    <row r="16" spans="2:5" ht="22.5" customHeight="1">
      <c r="B16" s="423" t="s">
        <v>598</v>
      </c>
      <c r="C16" s="424"/>
      <c r="D16" s="424">
        <v>101917169</v>
      </c>
      <c r="E16" s="425">
        <v>92538326</v>
      </c>
    </row>
    <row r="17" spans="2:5" ht="20.25" customHeight="1">
      <c r="B17" s="97" t="s">
        <v>599</v>
      </c>
      <c r="C17" s="247" t="s">
        <v>46</v>
      </c>
      <c r="D17" s="422">
        <v>698095</v>
      </c>
      <c r="E17" s="209">
        <v>703187</v>
      </c>
    </row>
    <row r="18" spans="2:5" ht="20.25" customHeight="1">
      <c r="B18" s="97" t="s">
        <v>600</v>
      </c>
      <c r="C18" s="247" t="s">
        <v>46</v>
      </c>
      <c r="D18" s="422">
        <v>180917</v>
      </c>
      <c r="E18" s="209">
        <v>1056404</v>
      </c>
    </row>
    <row r="19" spans="2:5" ht="20.25" customHeight="1">
      <c r="B19" s="97" t="s">
        <v>601</v>
      </c>
      <c r="C19" s="247" t="s">
        <v>46</v>
      </c>
      <c r="D19" s="422">
        <v>70396</v>
      </c>
      <c r="E19" s="209">
        <v>70395</v>
      </c>
    </row>
    <row r="20" spans="2:5" ht="22.5" customHeight="1">
      <c r="B20" s="423" t="s">
        <v>602</v>
      </c>
      <c r="C20" s="424"/>
      <c r="D20" s="424">
        <v>949408</v>
      </c>
      <c r="E20" s="425">
        <v>1829986</v>
      </c>
    </row>
    <row r="21" spans="2:5" ht="12.75" customHeight="1">
      <c r="B21" s="97"/>
      <c r="C21" s="247"/>
      <c r="D21" s="208"/>
      <c r="E21" s="209"/>
    </row>
    <row r="22" spans="2:5" ht="22.5" customHeight="1" thickBot="1">
      <c r="B22" s="407" t="s">
        <v>603</v>
      </c>
      <c r="C22" s="408"/>
      <c r="D22" s="408">
        <v>102866577</v>
      </c>
      <c r="E22" s="409">
        <v>94368312</v>
      </c>
    </row>
    <row r="23" spans="2:5" ht="18.75" customHeight="1"/>
    <row r="24" spans="2:5" ht="18.75" customHeight="1"/>
    <row r="25" spans="2:5" ht="22.5" customHeight="1">
      <c r="D25" s="86"/>
    </row>
    <row r="26" spans="2:5" ht="19.5" customHeight="1"/>
    <row r="27" spans="2:5" ht="28.5" customHeight="1"/>
    <row r="28" spans="2:5" ht="19.5" customHeight="1"/>
    <row r="29" spans="2:5" ht="19.5" customHeight="1"/>
    <row r="30" spans="2:5" ht="19.5" customHeight="1"/>
    <row r="31" spans="2:5" ht="19.5" customHeight="1"/>
    <row r="32" spans="2:5" ht="19.5" customHeight="1"/>
    <row r="33" ht="19.5" customHeight="1"/>
    <row r="34" s="88" customFormat="1" ht="13.5" customHeight="1"/>
    <row r="35" s="88" customFormat="1" ht="15" customHeight="1"/>
    <row r="36" ht="18" customHeight="1"/>
    <row r="37" ht="18" customHeight="1"/>
    <row r="38" ht="18" customHeight="1"/>
    <row r="39" ht="18" customHeight="1"/>
    <row r="40" ht="18" customHeight="1"/>
  </sheetData>
  <mergeCells count="2">
    <mergeCell ref="C2:C3"/>
    <mergeCell ref="B2:B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activeCell="C33" sqref="C33:F33"/>
    </sheetView>
  </sheetViews>
  <sheetFormatPr baseColWidth="10" defaultColWidth="10.85546875" defaultRowHeight="15"/>
  <cols>
    <col min="1" max="1" width="10.85546875" style="280"/>
    <col min="2" max="2" width="36.42578125" style="279" bestFit="1" customWidth="1"/>
    <col min="3" max="6" width="13.7109375" style="279" customWidth="1"/>
    <col min="7" max="7" width="12.28515625" style="280" bestFit="1" customWidth="1"/>
    <col min="8" max="16384" width="10.85546875" style="280"/>
  </cols>
  <sheetData>
    <row r="1" spans="1:7" ht="15.75" thickBot="1"/>
    <row r="2" spans="1:7">
      <c r="B2" s="1197" t="s">
        <v>607</v>
      </c>
      <c r="C2" s="1199">
        <v>42735</v>
      </c>
      <c r="D2" s="1199"/>
      <c r="E2" s="1199"/>
      <c r="F2" s="1200"/>
    </row>
    <row r="3" spans="1:7">
      <c r="B3" s="1198"/>
      <c r="C3" s="1055" t="s">
        <v>604</v>
      </c>
      <c r="D3" s="1055" t="s">
        <v>605</v>
      </c>
      <c r="E3" s="1055" t="s">
        <v>606</v>
      </c>
      <c r="F3" s="1056" t="s">
        <v>146</v>
      </c>
    </row>
    <row r="4" spans="1:7">
      <c r="A4" s="281"/>
      <c r="B4" s="764" t="s">
        <v>609</v>
      </c>
      <c r="C4" s="832">
        <v>2811143.3969999999</v>
      </c>
      <c r="D4" s="832">
        <v>10267939.755000001</v>
      </c>
      <c r="E4" s="832">
        <v>201588.30300000001</v>
      </c>
      <c r="F4" s="833">
        <v>13280671.455</v>
      </c>
      <c r="G4" s="834"/>
    </row>
    <row r="5" spans="1:7">
      <c r="B5" s="764" t="s">
        <v>610</v>
      </c>
      <c r="C5" s="832">
        <v>161139</v>
      </c>
      <c r="D5" s="832">
        <v>298461</v>
      </c>
      <c r="E5" s="835">
        <v>0</v>
      </c>
      <c r="F5" s="833">
        <v>459600</v>
      </c>
      <c r="G5" s="834"/>
    </row>
    <row r="6" spans="1:7" ht="15" hidden="1" customHeight="1">
      <c r="B6" s="764" t="s">
        <v>147</v>
      </c>
      <c r="C6" s="835">
        <v>0</v>
      </c>
      <c r="D6" s="835">
        <v>0</v>
      </c>
      <c r="E6" s="835">
        <v>0</v>
      </c>
      <c r="F6" s="833">
        <v>0</v>
      </c>
      <c r="G6" s="834"/>
    </row>
    <row r="7" spans="1:7" hidden="1">
      <c r="B7" s="764" t="s">
        <v>148</v>
      </c>
      <c r="C7" s="835">
        <v>0</v>
      </c>
      <c r="D7" s="832"/>
      <c r="E7" s="835">
        <v>0</v>
      </c>
      <c r="F7" s="833">
        <v>0</v>
      </c>
      <c r="G7" s="834"/>
    </row>
    <row r="8" spans="1:7" hidden="1">
      <c r="B8" s="764" t="s">
        <v>149</v>
      </c>
      <c r="C8" s="835">
        <v>0</v>
      </c>
      <c r="D8" s="765">
        <v>0</v>
      </c>
      <c r="E8" s="835">
        <v>0</v>
      </c>
      <c r="F8" s="833">
        <v>0</v>
      </c>
      <c r="G8" s="834"/>
    </row>
    <row r="9" spans="1:7" hidden="1">
      <c r="B9" s="764" t="s">
        <v>150</v>
      </c>
      <c r="C9" s="765"/>
      <c r="D9" s="765"/>
      <c r="E9" s="765"/>
      <c r="F9" s="833">
        <v>0</v>
      </c>
      <c r="G9" s="834"/>
    </row>
    <row r="10" spans="1:7" s="282" customFormat="1" ht="15.75" thickBot="1">
      <c r="B10" s="536" t="s">
        <v>1</v>
      </c>
      <c r="C10" s="537">
        <v>2972282.3969999999</v>
      </c>
      <c r="D10" s="537">
        <v>10566400.755000001</v>
      </c>
      <c r="E10" s="537">
        <v>201588.30300000001</v>
      </c>
      <c r="F10" s="836">
        <v>13740271.455</v>
      </c>
      <c r="G10" s="837"/>
    </row>
    <row r="11" spans="1:7" ht="15.75" thickBot="1"/>
    <row r="12" spans="1:7">
      <c r="B12" s="1197" t="s">
        <v>607</v>
      </c>
      <c r="C12" s="1199">
        <v>42735</v>
      </c>
      <c r="D12" s="1199"/>
      <c r="E12" s="1199"/>
      <c r="F12" s="1200"/>
    </row>
    <row r="13" spans="1:7">
      <c r="B13" s="1198"/>
      <c r="C13" s="1055" t="s">
        <v>604</v>
      </c>
      <c r="D13" s="1055" t="s">
        <v>605</v>
      </c>
      <c r="E13" s="1055" t="s">
        <v>606</v>
      </c>
      <c r="F13" s="1056" t="s">
        <v>146</v>
      </c>
    </row>
    <row r="14" spans="1:7">
      <c r="B14" s="764" t="s">
        <v>609</v>
      </c>
      <c r="C14" s="832">
        <v>1638257</v>
      </c>
      <c r="D14" s="832">
        <v>1509769</v>
      </c>
      <c r="E14" s="835">
        <v>23633</v>
      </c>
      <c r="F14" s="833">
        <v>3171659</v>
      </c>
      <c r="G14" s="834"/>
    </row>
    <row r="15" spans="1:7">
      <c r="B15" s="764" t="s">
        <v>610</v>
      </c>
      <c r="C15" s="832">
        <v>369</v>
      </c>
      <c r="D15" s="832">
        <v>164982</v>
      </c>
      <c r="E15" s="832">
        <v>0</v>
      </c>
      <c r="F15" s="833">
        <v>165351</v>
      </c>
      <c r="G15" s="834"/>
    </row>
    <row r="16" spans="1:7">
      <c r="B16" s="764" t="s">
        <v>611</v>
      </c>
      <c r="C16" s="832">
        <v>57</v>
      </c>
      <c r="D16" s="832">
        <v>61556</v>
      </c>
      <c r="E16" s="835">
        <v>28</v>
      </c>
      <c r="F16" s="833">
        <v>61641</v>
      </c>
      <c r="G16" s="834"/>
    </row>
    <row r="17" spans="2:7">
      <c r="B17" s="764" t="s">
        <v>612</v>
      </c>
      <c r="C17" s="832">
        <v>96</v>
      </c>
      <c r="D17" s="832">
        <v>154516</v>
      </c>
      <c r="E17" s="832">
        <v>14</v>
      </c>
      <c r="F17" s="833">
        <v>154626</v>
      </c>
      <c r="G17" s="834"/>
    </row>
    <row r="18" spans="2:7">
      <c r="B18" s="764" t="s">
        <v>613</v>
      </c>
      <c r="C18" s="832">
        <v>9382</v>
      </c>
      <c r="D18" s="832">
        <v>41781</v>
      </c>
      <c r="E18" s="832">
        <v>0</v>
      </c>
      <c r="F18" s="833">
        <v>51163</v>
      </c>
      <c r="G18" s="834"/>
    </row>
    <row r="19" spans="2:7">
      <c r="B19" s="764" t="s">
        <v>614</v>
      </c>
      <c r="C19" s="832">
        <v>660</v>
      </c>
      <c r="D19" s="832">
        <v>15489</v>
      </c>
      <c r="E19" s="832">
        <v>0</v>
      </c>
      <c r="F19" s="833">
        <v>16149</v>
      </c>
      <c r="G19" s="834"/>
    </row>
    <row r="20" spans="2:7" s="282" customFormat="1" ht="15.75" thickBot="1">
      <c r="B20" s="536" t="s">
        <v>1</v>
      </c>
      <c r="C20" s="838">
        <v>1648821</v>
      </c>
      <c r="D20" s="838">
        <v>1948093</v>
      </c>
      <c r="E20" s="838">
        <v>23675</v>
      </c>
      <c r="F20" s="538">
        <v>3620589</v>
      </c>
    </row>
    <row r="21" spans="2:7" ht="15.75" thickBot="1"/>
    <row r="22" spans="2:7">
      <c r="B22" s="1197" t="s">
        <v>608</v>
      </c>
      <c r="C22" s="1199">
        <v>42369</v>
      </c>
      <c r="D22" s="1199"/>
      <c r="E22" s="1199"/>
      <c r="F22" s="1200"/>
    </row>
    <row r="23" spans="2:7">
      <c r="B23" s="1198"/>
      <c r="C23" s="1055" t="s">
        <v>604</v>
      </c>
      <c r="D23" s="1055" t="s">
        <v>605</v>
      </c>
      <c r="E23" s="1055" t="s">
        <v>606</v>
      </c>
      <c r="F23" s="1056" t="s">
        <v>146</v>
      </c>
    </row>
    <row r="24" spans="2:7">
      <c r="B24" s="764" t="s">
        <v>609</v>
      </c>
      <c r="C24" s="765">
        <v>2809208</v>
      </c>
      <c r="D24" s="765">
        <v>8202770</v>
      </c>
      <c r="E24" s="765">
        <v>55699</v>
      </c>
      <c r="F24" s="766">
        <v>11067677</v>
      </c>
      <c r="G24" s="834"/>
    </row>
    <row r="25" spans="2:7">
      <c r="B25" s="764" t="s">
        <v>610</v>
      </c>
      <c r="C25" s="765">
        <v>235353</v>
      </c>
      <c r="D25" s="765">
        <v>36490</v>
      </c>
      <c r="E25" s="765">
        <v>0</v>
      </c>
      <c r="F25" s="766">
        <v>271843</v>
      </c>
      <c r="G25" s="834"/>
    </row>
    <row r="26" spans="2:7">
      <c r="B26" s="764" t="s">
        <v>611</v>
      </c>
      <c r="C26" s="765">
        <v>45</v>
      </c>
      <c r="D26" s="765">
        <v>275</v>
      </c>
      <c r="E26" s="765">
        <v>0</v>
      </c>
      <c r="F26" s="766">
        <v>320</v>
      </c>
      <c r="G26" s="834"/>
    </row>
    <row r="27" spans="2:7">
      <c r="B27" s="764" t="s">
        <v>612</v>
      </c>
      <c r="C27" s="765">
        <v>0</v>
      </c>
      <c r="D27" s="765">
        <v>18073</v>
      </c>
      <c r="E27" s="765">
        <v>0</v>
      </c>
      <c r="F27" s="766">
        <v>18073</v>
      </c>
      <c r="G27" s="834"/>
    </row>
    <row r="28" spans="2:7" hidden="1">
      <c r="B28" s="764" t="s">
        <v>149</v>
      </c>
      <c r="C28" s="765">
        <v>0</v>
      </c>
      <c r="D28" s="765">
        <v>0</v>
      </c>
      <c r="E28" s="765">
        <v>0</v>
      </c>
      <c r="F28" s="766">
        <v>0</v>
      </c>
      <c r="G28" s="834"/>
    </row>
    <row r="29" spans="2:7" hidden="1">
      <c r="B29" s="764" t="s">
        <v>150</v>
      </c>
      <c r="C29" s="765">
        <v>0</v>
      </c>
      <c r="D29" s="765">
        <v>0</v>
      </c>
      <c r="E29" s="765">
        <v>0</v>
      </c>
      <c r="F29" s="766">
        <v>0</v>
      </c>
      <c r="G29" s="834"/>
    </row>
    <row r="30" spans="2:7" s="282" customFormat="1" ht="15.75" thickBot="1">
      <c r="B30" s="536" t="s">
        <v>1</v>
      </c>
      <c r="C30" s="537">
        <v>3044606</v>
      </c>
      <c r="D30" s="537">
        <v>8257608</v>
      </c>
      <c r="E30" s="537">
        <v>55699</v>
      </c>
      <c r="F30" s="651">
        <v>11357913</v>
      </c>
    </row>
    <row r="31" spans="2:7" ht="15.75" thickBot="1"/>
    <row r="32" spans="2:7">
      <c r="B32" s="1197" t="s">
        <v>608</v>
      </c>
      <c r="C32" s="1199">
        <v>42369</v>
      </c>
      <c r="D32" s="1199"/>
      <c r="E32" s="1199"/>
      <c r="F32" s="1200"/>
    </row>
    <row r="33" spans="2:7">
      <c r="B33" s="1198"/>
      <c r="C33" s="1055" t="s">
        <v>604</v>
      </c>
      <c r="D33" s="1055" t="s">
        <v>605</v>
      </c>
      <c r="E33" s="1055" t="s">
        <v>606</v>
      </c>
      <c r="F33" s="1056" t="s">
        <v>146</v>
      </c>
    </row>
    <row r="34" spans="2:7">
      <c r="B34" s="764" t="s">
        <v>609</v>
      </c>
      <c r="C34" s="765">
        <v>118874</v>
      </c>
      <c r="D34" s="765">
        <v>260582</v>
      </c>
      <c r="E34" s="765">
        <v>108</v>
      </c>
      <c r="F34" s="766">
        <v>379564</v>
      </c>
      <c r="G34" s="834"/>
    </row>
    <row r="35" spans="2:7">
      <c r="B35" s="764" t="s">
        <v>610</v>
      </c>
      <c r="C35" s="765">
        <v>1389843</v>
      </c>
      <c r="D35" s="765">
        <v>186844</v>
      </c>
      <c r="E35" s="765">
        <v>5995</v>
      </c>
      <c r="F35" s="766">
        <v>1582682</v>
      </c>
      <c r="G35" s="834"/>
    </row>
    <row r="36" spans="2:7">
      <c r="B36" s="764" t="s">
        <v>611</v>
      </c>
      <c r="C36" s="765">
        <v>141142</v>
      </c>
      <c r="D36" s="765">
        <v>47134</v>
      </c>
      <c r="E36" s="765">
        <v>21</v>
      </c>
      <c r="F36" s="766">
        <v>188297</v>
      </c>
      <c r="G36" s="834"/>
    </row>
    <row r="37" spans="2:7">
      <c r="B37" s="764" t="s">
        <v>612</v>
      </c>
      <c r="C37" s="765">
        <v>12106</v>
      </c>
      <c r="D37" s="765">
        <v>8664</v>
      </c>
      <c r="E37" s="765">
        <v>0</v>
      </c>
      <c r="F37" s="766">
        <v>20770</v>
      </c>
      <c r="G37" s="834"/>
    </row>
    <row r="38" spans="2:7">
      <c r="B38" s="764" t="s">
        <v>613</v>
      </c>
      <c r="C38" s="765">
        <v>24104</v>
      </c>
      <c r="D38" s="765">
        <v>86260</v>
      </c>
      <c r="E38" s="765">
        <v>553</v>
      </c>
      <c r="F38" s="766">
        <v>110917</v>
      </c>
      <c r="G38" s="834"/>
    </row>
    <row r="39" spans="2:7">
      <c r="B39" s="764" t="s">
        <v>614</v>
      </c>
      <c r="C39" s="765">
        <v>12956</v>
      </c>
      <c r="D39" s="765">
        <v>37380</v>
      </c>
      <c r="E39" s="765">
        <v>100</v>
      </c>
      <c r="F39" s="766">
        <v>50436</v>
      </c>
      <c r="G39" s="834"/>
    </row>
    <row r="40" spans="2:7" s="282" customFormat="1" ht="15.75" thickBot="1">
      <c r="B40" s="536" t="s">
        <v>1</v>
      </c>
      <c r="C40" s="537">
        <v>1699025</v>
      </c>
      <c r="D40" s="537">
        <v>626864</v>
      </c>
      <c r="E40" s="537">
        <v>6777</v>
      </c>
      <c r="F40" s="651">
        <v>2332666</v>
      </c>
    </row>
  </sheetData>
  <mergeCells count="8">
    <mergeCell ref="B32:B33"/>
    <mergeCell ref="C32:F32"/>
    <mergeCell ref="B2:B3"/>
    <mergeCell ref="C2:F2"/>
    <mergeCell ref="B12:B13"/>
    <mergeCell ref="C12:F12"/>
    <mergeCell ref="B22:B23"/>
    <mergeCell ref="C22:F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H16"/>
  <sheetViews>
    <sheetView showGridLines="0" topLeftCell="A4" workbookViewId="0">
      <selection activeCell="D10" sqref="D10"/>
    </sheetView>
  </sheetViews>
  <sheetFormatPr baseColWidth="10" defaultColWidth="10.85546875" defaultRowHeight="10.5"/>
  <cols>
    <col min="1" max="1" width="9.85546875" style="3" customWidth="1"/>
    <col min="2" max="2" width="12" style="3" customWidth="1"/>
    <col min="3" max="3" width="25.42578125" style="3" customWidth="1"/>
    <col min="4" max="4" width="11.42578125" style="3" customWidth="1"/>
    <col min="5" max="5" width="27.85546875" style="3" customWidth="1"/>
    <col min="6" max="6" width="11" style="3" customWidth="1"/>
    <col min="7" max="8" width="10.7109375" style="3" customWidth="1"/>
    <col min="9" max="16384" width="10.85546875" style="3"/>
  </cols>
  <sheetData>
    <row r="1" spans="2:8" ht="11.25" thickBot="1"/>
    <row r="2" spans="2:8" ht="23.25" customHeight="1">
      <c r="B2" s="1203" t="s">
        <v>623</v>
      </c>
      <c r="C2" s="1201" t="s">
        <v>624</v>
      </c>
      <c r="D2" s="1201" t="s">
        <v>625</v>
      </c>
      <c r="E2" s="1201" t="s">
        <v>626</v>
      </c>
      <c r="F2" s="1201" t="s">
        <v>627</v>
      </c>
      <c r="G2" s="817">
        <v>42735</v>
      </c>
      <c r="H2" s="818">
        <v>42369</v>
      </c>
    </row>
    <row r="3" spans="2:8" ht="10.5" customHeight="1">
      <c r="B3" s="1204"/>
      <c r="C3" s="1202"/>
      <c r="D3" s="1202"/>
      <c r="E3" s="1202"/>
      <c r="F3" s="1202"/>
      <c r="G3" s="819" t="s">
        <v>1012</v>
      </c>
      <c r="H3" s="820" t="s">
        <v>1012</v>
      </c>
    </row>
    <row r="4" spans="2:8" ht="32.1" customHeight="1">
      <c r="B4" s="869" t="s">
        <v>31</v>
      </c>
      <c r="C4" s="821" t="s">
        <v>71</v>
      </c>
      <c r="D4" s="1057" t="s">
        <v>628</v>
      </c>
      <c r="E4" s="822" t="s">
        <v>630</v>
      </c>
      <c r="F4" s="823" t="s">
        <v>632</v>
      </c>
      <c r="G4" s="824">
        <v>3504</v>
      </c>
      <c r="H4" s="825">
        <v>3993</v>
      </c>
    </row>
    <row r="5" spans="2:8" ht="32.1" customHeight="1">
      <c r="B5" s="869" t="s">
        <v>31</v>
      </c>
      <c r="C5" s="821" t="s">
        <v>71</v>
      </c>
      <c r="D5" s="1057" t="s">
        <v>628</v>
      </c>
      <c r="E5" s="822" t="s">
        <v>629</v>
      </c>
      <c r="F5" s="823" t="s">
        <v>632</v>
      </c>
      <c r="G5" s="824">
        <v>0</v>
      </c>
      <c r="H5" s="825">
        <v>631</v>
      </c>
    </row>
    <row r="6" spans="2:8" ht="32.1" customHeight="1">
      <c r="B6" s="869" t="s">
        <v>41</v>
      </c>
      <c r="C6" s="821" t="s">
        <v>235</v>
      </c>
      <c r="D6" s="1057" t="s">
        <v>628</v>
      </c>
      <c r="E6" s="822" t="s">
        <v>630</v>
      </c>
      <c r="F6" s="823" t="s">
        <v>632</v>
      </c>
      <c r="G6" s="824">
        <v>80693</v>
      </c>
      <c r="H6" s="825">
        <v>0</v>
      </c>
    </row>
    <row r="7" spans="2:8" ht="32.1" customHeight="1">
      <c r="B7" s="869" t="s">
        <v>41</v>
      </c>
      <c r="C7" s="821" t="s">
        <v>235</v>
      </c>
      <c r="D7" s="1057" t="s">
        <v>628</v>
      </c>
      <c r="E7" s="822" t="s">
        <v>629</v>
      </c>
      <c r="F7" s="823" t="s">
        <v>632</v>
      </c>
      <c r="G7" s="824">
        <v>1080</v>
      </c>
      <c r="H7" s="825">
        <v>0</v>
      </c>
    </row>
    <row r="8" spans="2:8" ht="32.1" customHeight="1">
      <c r="B8" s="869" t="s">
        <v>41</v>
      </c>
      <c r="C8" s="821" t="s">
        <v>235</v>
      </c>
      <c r="D8" s="1057" t="s">
        <v>628</v>
      </c>
      <c r="E8" s="822" t="s">
        <v>634</v>
      </c>
      <c r="F8" s="823" t="s">
        <v>632</v>
      </c>
      <c r="G8" s="824">
        <v>66</v>
      </c>
      <c r="H8" s="825">
        <v>0</v>
      </c>
    </row>
    <row r="9" spans="2:8" ht="32.1" customHeight="1">
      <c r="B9" s="869" t="s">
        <v>41</v>
      </c>
      <c r="C9" s="821" t="s">
        <v>235</v>
      </c>
      <c r="D9" s="1057" t="s">
        <v>628</v>
      </c>
      <c r="E9" s="822" t="s">
        <v>630</v>
      </c>
      <c r="F9" s="823" t="s">
        <v>632</v>
      </c>
      <c r="G9" s="824">
        <v>0</v>
      </c>
      <c r="H9" s="825">
        <v>12447</v>
      </c>
    </row>
    <row r="10" spans="2:8" ht="45" customHeight="1">
      <c r="B10" s="869" t="s">
        <v>41</v>
      </c>
      <c r="C10" s="821" t="s">
        <v>235</v>
      </c>
      <c r="D10" s="1057" t="s">
        <v>628</v>
      </c>
      <c r="E10" s="822" t="s">
        <v>635</v>
      </c>
      <c r="F10" s="823" t="s">
        <v>632</v>
      </c>
      <c r="G10" s="824">
        <v>21978</v>
      </c>
      <c r="H10" s="825">
        <v>0</v>
      </c>
    </row>
    <row r="11" spans="2:8" ht="45" customHeight="1">
      <c r="B11" s="869" t="s">
        <v>227</v>
      </c>
      <c r="C11" s="821" t="s">
        <v>236</v>
      </c>
      <c r="D11" s="1057" t="s">
        <v>628</v>
      </c>
      <c r="E11" s="821" t="s">
        <v>957</v>
      </c>
      <c r="F11" s="823" t="s">
        <v>633</v>
      </c>
      <c r="G11" s="824">
        <v>1140331</v>
      </c>
      <c r="H11" s="825">
        <v>5101953</v>
      </c>
    </row>
    <row r="12" spans="2:8" ht="32.1" customHeight="1">
      <c r="B12" s="869" t="s">
        <v>213</v>
      </c>
      <c r="C12" s="821" t="s">
        <v>214</v>
      </c>
      <c r="D12" s="1057" t="s">
        <v>628</v>
      </c>
      <c r="E12" s="822" t="s">
        <v>629</v>
      </c>
      <c r="F12" s="823" t="s">
        <v>632</v>
      </c>
      <c r="G12" s="824">
        <v>0</v>
      </c>
      <c r="H12" s="825">
        <v>1285</v>
      </c>
    </row>
    <row r="13" spans="2:8" ht="32.1" customHeight="1">
      <c r="B13" s="869" t="s">
        <v>32</v>
      </c>
      <c r="C13" s="822" t="s">
        <v>240</v>
      </c>
      <c r="D13" s="1057" t="s">
        <v>628</v>
      </c>
      <c r="E13" s="822" t="s">
        <v>631</v>
      </c>
      <c r="F13" s="823" t="s">
        <v>632</v>
      </c>
      <c r="G13" s="824">
        <v>28215</v>
      </c>
      <c r="H13" s="825">
        <v>104311</v>
      </c>
    </row>
    <row r="14" spans="2:8" ht="29.25" customHeight="1" thickBot="1">
      <c r="B14" s="826" t="s">
        <v>1</v>
      </c>
      <c r="C14" s="827"/>
      <c r="D14" s="827"/>
      <c r="E14" s="827"/>
      <c r="F14" s="828"/>
      <c r="G14" s="829">
        <v>1275867</v>
      </c>
      <c r="H14" s="830">
        <v>5224620</v>
      </c>
    </row>
    <row r="16" spans="2:8">
      <c r="G16" s="303"/>
      <c r="H16" s="303"/>
    </row>
  </sheetData>
  <mergeCells count="5">
    <mergeCell ref="F2:F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headerFooter>
    <oddHeader>&amp;L&amp;F&amp;R&amp;D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K107"/>
  <sheetViews>
    <sheetView showGridLines="0" topLeftCell="B7" zoomScale="120" zoomScaleNormal="120" zoomScalePageLayoutView="120" workbookViewId="0">
      <selection activeCell="K12" sqref="K12"/>
    </sheetView>
  </sheetViews>
  <sheetFormatPr baseColWidth="10" defaultColWidth="10.85546875" defaultRowHeight="10.5"/>
  <cols>
    <col min="1" max="1" width="9.7109375" style="3" customWidth="1"/>
    <col min="2" max="2" width="9.28515625" style="3" customWidth="1"/>
    <col min="3" max="3" width="14.42578125" style="3" customWidth="1"/>
    <col min="4" max="4" width="11.28515625" style="3" customWidth="1"/>
    <col min="5" max="5" width="21.85546875" style="3" customWidth="1"/>
    <col min="6" max="6" width="6.42578125" style="3" customWidth="1"/>
    <col min="7" max="7" width="17.140625" style="3" customWidth="1"/>
    <col min="8" max="9" width="10" style="3" customWidth="1"/>
    <col min="10" max="16384" width="10.85546875" style="3"/>
  </cols>
  <sheetData>
    <row r="1" spans="2:9" ht="11.25" thickBot="1"/>
    <row r="2" spans="2:9" ht="19.5" customHeight="1">
      <c r="B2" s="1207" t="s">
        <v>623</v>
      </c>
      <c r="C2" s="1205" t="s">
        <v>624</v>
      </c>
      <c r="D2" s="1205" t="s">
        <v>625</v>
      </c>
      <c r="E2" s="1205" t="s">
        <v>626</v>
      </c>
      <c r="F2" s="1205" t="s">
        <v>639</v>
      </c>
      <c r="G2" s="1205" t="s">
        <v>627</v>
      </c>
      <c r="H2" s="751">
        <v>42735</v>
      </c>
      <c r="I2" s="752">
        <v>42369</v>
      </c>
    </row>
    <row r="3" spans="2:9" ht="19.5" customHeight="1">
      <c r="B3" s="1208"/>
      <c r="C3" s="1206"/>
      <c r="D3" s="1206"/>
      <c r="E3" s="1206"/>
      <c r="F3" s="1206"/>
      <c r="G3" s="1206"/>
      <c r="H3" s="753" t="s">
        <v>1012</v>
      </c>
      <c r="I3" s="754" t="s">
        <v>1012</v>
      </c>
    </row>
    <row r="4" spans="2:9" ht="20.100000000000001" customHeight="1">
      <c r="B4" s="755" t="s">
        <v>41</v>
      </c>
      <c r="C4" s="756" t="s">
        <v>235</v>
      </c>
      <c r="D4" s="756" t="s">
        <v>628</v>
      </c>
      <c r="E4" s="756" t="s">
        <v>647</v>
      </c>
      <c r="F4" s="757" t="s">
        <v>640</v>
      </c>
      <c r="G4" s="756" t="s">
        <v>646</v>
      </c>
      <c r="H4" s="758">
        <v>274911</v>
      </c>
      <c r="I4" s="759">
        <v>2098422</v>
      </c>
    </row>
    <row r="5" spans="2:9" ht="20.100000000000001" customHeight="1">
      <c r="B5" s="755" t="s">
        <v>41</v>
      </c>
      <c r="C5" s="756" t="s">
        <v>235</v>
      </c>
      <c r="D5" s="756" t="s">
        <v>628</v>
      </c>
      <c r="E5" s="756" t="s">
        <v>648</v>
      </c>
      <c r="F5" s="757" t="s">
        <v>640</v>
      </c>
      <c r="G5" s="756" t="s">
        <v>1016</v>
      </c>
      <c r="H5" s="758">
        <v>107442</v>
      </c>
      <c r="I5" s="759">
        <v>125398</v>
      </c>
    </row>
    <row r="6" spans="2:9" ht="20.100000000000001" customHeight="1">
      <c r="B6" s="755" t="s">
        <v>41</v>
      </c>
      <c r="C6" s="756" t="s">
        <v>235</v>
      </c>
      <c r="D6" s="756" t="s">
        <v>628</v>
      </c>
      <c r="E6" s="756" t="s">
        <v>649</v>
      </c>
      <c r="F6" s="757" t="s">
        <v>640</v>
      </c>
      <c r="G6" s="756" t="s">
        <v>1017</v>
      </c>
      <c r="H6" s="758">
        <v>23359</v>
      </c>
      <c r="I6" s="759">
        <v>33157</v>
      </c>
    </row>
    <row r="7" spans="2:9" ht="20.100000000000001" customHeight="1">
      <c r="B7" s="755" t="s">
        <v>41</v>
      </c>
      <c r="C7" s="756" t="s">
        <v>235</v>
      </c>
      <c r="D7" s="756" t="s">
        <v>628</v>
      </c>
      <c r="E7" s="756" t="s">
        <v>657</v>
      </c>
      <c r="F7" s="757" t="s">
        <v>640</v>
      </c>
      <c r="G7" s="1058" t="s">
        <v>632</v>
      </c>
      <c r="H7" s="758">
        <v>11477</v>
      </c>
      <c r="I7" s="759">
        <v>0</v>
      </c>
    </row>
    <row r="8" spans="2:9" ht="20.100000000000001" customHeight="1">
      <c r="B8" s="755" t="s">
        <v>41</v>
      </c>
      <c r="C8" s="756" t="s">
        <v>235</v>
      </c>
      <c r="D8" s="756" t="s">
        <v>628</v>
      </c>
      <c r="E8" s="756" t="s">
        <v>656</v>
      </c>
      <c r="F8" s="757" t="s">
        <v>640</v>
      </c>
      <c r="G8" s="756" t="s">
        <v>1018</v>
      </c>
      <c r="H8" s="758">
        <v>14729</v>
      </c>
      <c r="I8" s="759">
        <v>109157</v>
      </c>
    </row>
    <row r="9" spans="2:9" ht="20.100000000000001" customHeight="1">
      <c r="B9" s="755" t="s">
        <v>41</v>
      </c>
      <c r="C9" s="756" t="s">
        <v>235</v>
      </c>
      <c r="D9" s="756" t="s">
        <v>628</v>
      </c>
      <c r="E9" s="756" t="s">
        <v>650</v>
      </c>
      <c r="F9" s="757" t="s">
        <v>640</v>
      </c>
      <c r="G9" s="1058" t="s">
        <v>632</v>
      </c>
      <c r="H9" s="758">
        <v>20210</v>
      </c>
      <c r="I9" s="759">
        <v>0</v>
      </c>
    </row>
    <row r="10" spans="2:9" ht="16.5">
      <c r="B10" s="755" t="s">
        <v>41</v>
      </c>
      <c r="C10" s="756" t="s">
        <v>235</v>
      </c>
      <c r="D10" s="756" t="s">
        <v>628</v>
      </c>
      <c r="E10" s="756" t="s">
        <v>651</v>
      </c>
      <c r="F10" s="757" t="s">
        <v>640</v>
      </c>
      <c r="G10" s="756" t="s">
        <v>645</v>
      </c>
      <c r="H10" s="758">
        <v>2210511</v>
      </c>
      <c r="I10" s="759">
        <v>0</v>
      </c>
    </row>
    <row r="11" spans="2:9" ht="24.75">
      <c r="B11" s="755" t="s">
        <v>41</v>
      </c>
      <c r="C11" s="756" t="s">
        <v>235</v>
      </c>
      <c r="D11" s="756" t="s">
        <v>628</v>
      </c>
      <c r="E11" s="756" t="s">
        <v>652</v>
      </c>
      <c r="F11" s="757" t="s">
        <v>640</v>
      </c>
      <c r="G11" s="756" t="s">
        <v>644</v>
      </c>
      <c r="H11" s="758">
        <v>2233069</v>
      </c>
      <c r="I11" s="759">
        <v>0</v>
      </c>
    </row>
    <row r="12" spans="2:9" ht="16.5">
      <c r="B12" s="755" t="s">
        <v>41</v>
      </c>
      <c r="C12" s="756" t="s">
        <v>235</v>
      </c>
      <c r="D12" s="756" t="s">
        <v>628</v>
      </c>
      <c r="E12" s="756" t="s">
        <v>653</v>
      </c>
      <c r="F12" s="757" t="s">
        <v>640</v>
      </c>
      <c r="G12" s="1058" t="s">
        <v>632</v>
      </c>
      <c r="H12" s="758">
        <v>0</v>
      </c>
      <c r="I12" s="759">
        <v>46367</v>
      </c>
    </row>
    <row r="13" spans="2:9" ht="16.5">
      <c r="B13" s="755" t="s">
        <v>41</v>
      </c>
      <c r="C13" s="756" t="s">
        <v>235</v>
      </c>
      <c r="D13" s="756" t="s">
        <v>628</v>
      </c>
      <c r="E13" s="756" t="s">
        <v>658</v>
      </c>
      <c r="F13" s="757" t="s">
        <v>640</v>
      </c>
      <c r="G13" s="1058" t="s">
        <v>632</v>
      </c>
      <c r="H13" s="758">
        <v>14084.404</v>
      </c>
      <c r="I13" s="759">
        <v>0</v>
      </c>
    </row>
    <row r="14" spans="2:9" ht="16.5">
      <c r="B14" s="755" t="s">
        <v>32</v>
      </c>
      <c r="C14" s="756" t="s">
        <v>240</v>
      </c>
      <c r="D14" s="756" t="s">
        <v>628</v>
      </c>
      <c r="E14" s="756" t="s">
        <v>654</v>
      </c>
      <c r="F14" s="757" t="s">
        <v>640</v>
      </c>
      <c r="G14" s="1058" t="s">
        <v>632</v>
      </c>
      <c r="H14" s="758">
        <v>295079.42099999997</v>
      </c>
      <c r="I14" s="759">
        <v>0</v>
      </c>
    </row>
    <row r="15" spans="2:9" ht="16.5">
      <c r="B15" s="755" t="s">
        <v>32</v>
      </c>
      <c r="C15" s="756" t="s">
        <v>240</v>
      </c>
      <c r="D15" s="756" t="s">
        <v>628</v>
      </c>
      <c r="E15" s="756" t="s">
        <v>655</v>
      </c>
      <c r="F15" s="757" t="s">
        <v>641</v>
      </c>
      <c r="G15" s="756" t="s">
        <v>1019</v>
      </c>
      <c r="H15" s="758">
        <v>170957.217</v>
      </c>
      <c r="I15" s="759">
        <v>413111</v>
      </c>
    </row>
    <row r="16" spans="2:9" ht="16.5">
      <c r="B16" s="755" t="s">
        <v>32</v>
      </c>
      <c r="C16" s="756" t="s">
        <v>240</v>
      </c>
      <c r="D16" s="756" t="s">
        <v>628</v>
      </c>
      <c r="E16" s="756" t="s">
        <v>659</v>
      </c>
      <c r="F16" s="757" t="s">
        <v>640</v>
      </c>
      <c r="G16" s="756" t="s">
        <v>643</v>
      </c>
      <c r="H16" s="758">
        <v>14163.51</v>
      </c>
      <c r="I16" s="759">
        <v>188030</v>
      </c>
    </row>
    <row r="17" spans="2:10" ht="24.75">
      <c r="B17" s="755" t="s">
        <v>33</v>
      </c>
      <c r="C17" s="756" t="s">
        <v>34</v>
      </c>
      <c r="D17" s="756" t="s">
        <v>628</v>
      </c>
      <c r="E17" s="756" t="s">
        <v>662</v>
      </c>
      <c r="F17" s="757" t="s">
        <v>640</v>
      </c>
      <c r="G17" s="756" t="s">
        <v>1020</v>
      </c>
      <c r="H17" s="758">
        <v>157544.40999999997</v>
      </c>
      <c r="I17" s="759">
        <v>404277</v>
      </c>
    </row>
    <row r="18" spans="2:10" ht="41.25">
      <c r="B18" s="755" t="s">
        <v>31</v>
      </c>
      <c r="C18" s="756" t="s">
        <v>71</v>
      </c>
      <c r="D18" s="756" t="s">
        <v>628</v>
      </c>
      <c r="E18" s="756" t="s">
        <v>661</v>
      </c>
      <c r="F18" s="757" t="s">
        <v>640</v>
      </c>
      <c r="G18" s="756" t="s">
        <v>42</v>
      </c>
      <c r="H18" s="758">
        <v>3296972</v>
      </c>
      <c r="I18" s="759">
        <v>3068251</v>
      </c>
    </row>
    <row r="19" spans="2:10" ht="41.25">
      <c r="B19" s="755" t="s">
        <v>31</v>
      </c>
      <c r="C19" s="756" t="s">
        <v>71</v>
      </c>
      <c r="D19" s="756" t="s">
        <v>628</v>
      </c>
      <c r="E19" s="756" t="s">
        <v>660</v>
      </c>
      <c r="F19" s="757" t="s">
        <v>642</v>
      </c>
      <c r="G19" s="756" t="s">
        <v>638</v>
      </c>
      <c r="H19" s="758">
        <v>2363175</v>
      </c>
      <c r="I19" s="759">
        <v>2246174</v>
      </c>
    </row>
    <row r="20" spans="2:10" ht="24.75">
      <c r="B20" s="755" t="s">
        <v>31</v>
      </c>
      <c r="C20" s="756" t="s">
        <v>71</v>
      </c>
      <c r="D20" s="756" t="s">
        <v>628</v>
      </c>
      <c r="E20" s="756" t="s">
        <v>671</v>
      </c>
      <c r="F20" s="757" t="s">
        <v>640</v>
      </c>
      <c r="G20" s="1058" t="s">
        <v>632</v>
      </c>
      <c r="H20" s="758">
        <v>0</v>
      </c>
      <c r="I20" s="759">
        <v>0</v>
      </c>
    </row>
    <row r="21" spans="2:10" ht="24.75">
      <c r="B21" s="755" t="s">
        <v>31</v>
      </c>
      <c r="C21" s="756" t="s">
        <v>71</v>
      </c>
      <c r="D21" s="756" t="s">
        <v>628</v>
      </c>
      <c r="E21" s="756" t="s">
        <v>663</v>
      </c>
      <c r="F21" s="757" t="s">
        <v>640</v>
      </c>
      <c r="G21" s="1058" t="s">
        <v>632</v>
      </c>
      <c r="H21" s="758">
        <v>79376.024000000005</v>
      </c>
      <c r="I21" s="759">
        <v>152930</v>
      </c>
    </row>
    <row r="22" spans="2:10" ht="16.5">
      <c r="B22" s="755" t="s">
        <v>70</v>
      </c>
      <c r="C22" s="756" t="s">
        <v>81</v>
      </c>
      <c r="D22" s="756" t="s">
        <v>628</v>
      </c>
      <c r="E22" s="1058" t="s">
        <v>664</v>
      </c>
      <c r="F22" s="757" t="s">
        <v>640</v>
      </c>
      <c r="G22" s="1058" t="s">
        <v>632</v>
      </c>
      <c r="H22" s="758">
        <v>44165.156999999999</v>
      </c>
      <c r="I22" s="759">
        <v>11705</v>
      </c>
    </row>
    <row r="23" spans="2:10" ht="16.5">
      <c r="B23" s="755" t="s">
        <v>70</v>
      </c>
      <c r="C23" s="756" t="s">
        <v>81</v>
      </c>
      <c r="D23" s="756" t="s">
        <v>628</v>
      </c>
      <c r="E23" s="756" t="s">
        <v>665</v>
      </c>
      <c r="F23" s="757" t="s">
        <v>640</v>
      </c>
      <c r="G23" s="1058" t="s">
        <v>632</v>
      </c>
      <c r="H23" s="758">
        <v>0</v>
      </c>
      <c r="I23" s="759">
        <v>0</v>
      </c>
    </row>
    <row r="24" spans="2:10" ht="16.5">
      <c r="B24" s="755" t="s">
        <v>212</v>
      </c>
      <c r="C24" s="756" t="s">
        <v>158</v>
      </c>
      <c r="D24" s="756" t="s">
        <v>636</v>
      </c>
      <c r="E24" s="1058" t="s">
        <v>666</v>
      </c>
      <c r="F24" s="757" t="s">
        <v>640</v>
      </c>
      <c r="G24" s="1058" t="s">
        <v>632</v>
      </c>
      <c r="H24" s="758">
        <v>22645539.445</v>
      </c>
      <c r="I24" s="759">
        <v>20324047</v>
      </c>
    </row>
    <row r="25" spans="2:10" ht="16.5">
      <c r="B25" s="755" t="s">
        <v>206</v>
      </c>
      <c r="C25" s="756" t="s">
        <v>211</v>
      </c>
      <c r="D25" s="756" t="s">
        <v>637</v>
      </c>
      <c r="E25" s="756" t="s">
        <v>667</v>
      </c>
      <c r="F25" s="757" t="s">
        <v>640</v>
      </c>
      <c r="G25" s="1058" t="s">
        <v>632</v>
      </c>
      <c r="H25" s="758">
        <v>0</v>
      </c>
      <c r="I25" s="759">
        <v>0</v>
      </c>
    </row>
    <row r="26" spans="2:10" ht="16.5">
      <c r="B26" s="755" t="s">
        <v>206</v>
      </c>
      <c r="C26" s="756" t="s">
        <v>211</v>
      </c>
      <c r="D26" s="756" t="s">
        <v>637</v>
      </c>
      <c r="E26" s="1058" t="s">
        <v>668</v>
      </c>
      <c r="F26" s="757" t="s">
        <v>640</v>
      </c>
      <c r="G26" s="1058" t="s">
        <v>632</v>
      </c>
      <c r="H26" s="758">
        <v>9044.0869999999995</v>
      </c>
      <c r="I26" s="759">
        <v>18182</v>
      </c>
    </row>
    <row r="27" spans="2:10" ht="24.75">
      <c r="B27" s="755" t="s">
        <v>207</v>
      </c>
      <c r="C27" s="756" t="s">
        <v>208</v>
      </c>
      <c r="D27" s="756" t="s">
        <v>637</v>
      </c>
      <c r="E27" s="1058" t="s">
        <v>669</v>
      </c>
      <c r="F27" s="757" t="s">
        <v>640</v>
      </c>
      <c r="G27" s="1058" t="s">
        <v>632</v>
      </c>
      <c r="H27" s="758">
        <v>0</v>
      </c>
      <c r="I27" s="759">
        <v>32901</v>
      </c>
    </row>
    <row r="28" spans="2:10" ht="16.5">
      <c r="B28" s="755" t="s">
        <v>244</v>
      </c>
      <c r="C28" s="756" t="s">
        <v>246</v>
      </c>
      <c r="D28" s="756" t="s">
        <v>628</v>
      </c>
      <c r="E28" s="756" t="s">
        <v>665</v>
      </c>
      <c r="F28" s="757" t="s">
        <v>640</v>
      </c>
      <c r="G28" s="1058" t="s">
        <v>632</v>
      </c>
      <c r="H28" s="758">
        <v>69466.441999999995</v>
      </c>
      <c r="I28" s="759">
        <v>0</v>
      </c>
    </row>
    <row r="29" spans="2:10" ht="33">
      <c r="B29" s="755" t="s">
        <v>227</v>
      </c>
      <c r="C29" s="756" t="s">
        <v>236</v>
      </c>
      <c r="D29" s="756" t="s">
        <v>628</v>
      </c>
      <c r="E29" s="756" t="s">
        <v>670</v>
      </c>
      <c r="F29" s="757" t="s">
        <v>640</v>
      </c>
      <c r="G29" s="1058" t="s">
        <v>633</v>
      </c>
      <c r="H29" s="758">
        <v>4169729.4040000001</v>
      </c>
      <c r="I29" s="759">
        <v>14896242</v>
      </c>
    </row>
    <row r="30" spans="2:10" ht="23.25" customHeight="1" thickBot="1">
      <c r="B30" s="760" t="s">
        <v>1</v>
      </c>
      <c r="C30" s="761"/>
      <c r="D30" s="761"/>
      <c r="E30" s="761"/>
      <c r="F30" s="761"/>
      <c r="G30" s="761"/>
      <c r="H30" s="762">
        <v>38225004.520999998</v>
      </c>
      <c r="I30" s="763">
        <v>44168351</v>
      </c>
    </row>
    <row r="32" spans="2:10">
      <c r="H32" s="6"/>
      <c r="I32" s="6"/>
      <c r="J32" s="6"/>
    </row>
    <row r="107" spans="11:11">
      <c r="K107" s="4"/>
    </row>
  </sheetData>
  <mergeCells count="6">
    <mergeCell ref="F2:F3"/>
    <mergeCell ref="G2:G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headerFooter>
    <oddHeader>&amp;L&amp;F&amp;R&amp;D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21"/>
  <sheetViews>
    <sheetView showGridLines="0" topLeftCell="B1" workbookViewId="0">
      <selection activeCell="B22" sqref="B22"/>
    </sheetView>
  </sheetViews>
  <sheetFormatPr baseColWidth="10" defaultColWidth="10.85546875" defaultRowHeight="10.5"/>
  <cols>
    <col min="1" max="1" width="11.42578125" style="3" customWidth="1"/>
    <col min="2" max="2" width="9.85546875" style="3" customWidth="1"/>
    <col min="3" max="3" width="26.7109375" style="3" customWidth="1"/>
    <col min="4" max="4" width="17.7109375" style="3" customWidth="1"/>
    <col min="5" max="5" width="25.7109375" style="3" customWidth="1"/>
    <col min="6" max="9" width="11" style="3" customWidth="1"/>
    <col min="10" max="16384" width="10.85546875" style="3"/>
  </cols>
  <sheetData>
    <row r="1" spans="1:9" ht="12" thickBot="1">
      <c r="A1" s="727" t="s">
        <v>45</v>
      </c>
    </row>
    <row r="2" spans="1:9" ht="11.25" thickBot="1"/>
    <row r="3" spans="1:9" ht="19.5" customHeight="1">
      <c r="B3" s="1211" t="s">
        <v>623</v>
      </c>
      <c r="C3" s="1213" t="s">
        <v>624</v>
      </c>
      <c r="D3" s="1213" t="s">
        <v>625</v>
      </c>
      <c r="E3" s="1213" t="s">
        <v>626</v>
      </c>
      <c r="F3" s="1209">
        <f>+'Income Statement'!D2</f>
        <v>42735</v>
      </c>
      <c r="G3" s="1209"/>
      <c r="H3" s="1209">
        <f>+'Income Statement'!E2</f>
        <v>42369</v>
      </c>
      <c r="I3" s="1209"/>
    </row>
    <row r="4" spans="1:9" ht="15.75" customHeight="1">
      <c r="B4" s="1212"/>
      <c r="C4" s="1214"/>
      <c r="D4" s="1214"/>
      <c r="E4" s="1214"/>
      <c r="F4" s="1210" t="s">
        <v>1012</v>
      </c>
      <c r="G4" s="1210"/>
      <c r="H4" s="1210" t="s">
        <v>1012</v>
      </c>
      <c r="I4" s="1210"/>
    </row>
    <row r="5" spans="1:9" ht="41.25" customHeight="1" thickBot="1">
      <c r="B5" s="1212"/>
      <c r="C5" s="1214"/>
      <c r="D5" s="1214"/>
      <c r="E5" s="1214"/>
      <c r="F5" s="1037" t="s">
        <v>672</v>
      </c>
      <c r="G5" s="1037" t="s">
        <v>970</v>
      </c>
      <c r="H5" s="1037" t="s">
        <v>672</v>
      </c>
      <c r="I5" s="1037" t="s">
        <v>970</v>
      </c>
    </row>
    <row r="6" spans="1:9" ht="27">
      <c r="B6" s="938" t="s">
        <v>209</v>
      </c>
      <c r="C6" s="939" t="s">
        <v>34</v>
      </c>
      <c r="D6" s="1059" t="s">
        <v>628</v>
      </c>
      <c r="E6" s="944" t="s">
        <v>662</v>
      </c>
      <c r="F6" s="940">
        <v>799652</v>
      </c>
      <c r="G6" s="940">
        <v>-743230</v>
      </c>
      <c r="H6" s="940">
        <v>1046759</v>
      </c>
      <c r="I6" s="941">
        <v>-1039536</v>
      </c>
    </row>
    <row r="7" spans="1:9">
      <c r="B7" s="942" t="s">
        <v>70</v>
      </c>
      <c r="C7" s="943" t="s">
        <v>228</v>
      </c>
      <c r="D7" s="1059" t="s">
        <v>628</v>
      </c>
      <c r="E7" s="944" t="s">
        <v>664</v>
      </c>
      <c r="F7" s="945">
        <v>753429</v>
      </c>
      <c r="G7" s="945">
        <v>-753429</v>
      </c>
      <c r="H7" s="945">
        <v>245183</v>
      </c>
      <c r="I7" s="946">
        <v>-245183</v>
      </c>
    </row>
    <row r="8" spans="1:9">
      <c r="B8" s="942" t="s">
        <v>32</v>
      </c>
      <c r="C8" s="943" t="s">
        <v>240</v>
      </c>
      <c r="D8" s="1059" t="s">
        <v>628</v>
      </c>
      <c r="E8" s="944" t="s">
        <v>655</v>
      </c>
      <c r="F8" s="945">
        <v>2275124</v>
      </c>
      <c r="G8" s="945">
        <v>-1594194</v>
      </c>
      <c r="H8" s="945">
        <v>2647760</v>
      </c>
      <c r="I8" s="946">
        <v>-2541821</v>
      </c>
    </row>
    <row r="9" spans="1:9" ht="18">
      <c r="B9" s="942" t="s">
        <v>41</v>
      </c>
      <c r="C9" s="943" t="s">
        <v>235</v>
      </c>
      <c r="D9" s="1059" t="s">
        <v>628</v>
      </c>
      <c r="E9" s="944" t="s">
        <v>675</v>
      </c>
      <c r="F9" s="945">
        <v>303081</v>
      </c>
      <c r="G9" s="945">
        <v>-303081</v>
      </c>
      <c r="H9" s="945">
        <v>361832</v>
      </c>
      <c r="I9" s="946">
        <v>-361832</v>
      </c>
    </row>
    <row r="10" spans="1:9">
      <c r="B10" s="942" t="s">
        <v>41</v>
      </c>
      <c r="C10" s="943" t="s">
        <v>235</v>
      </c>
      <c r="D10" s="1059" t="s">
        <v>628</v>
      </c>
      <c r="E10" s="944" t="s">
        <v>673</v>
      </c>
      <c r="F10" s="945">
        <v>0</v>
      </c>
      <c r="G10" s="945">
        <v>0</v>
      </c>
      <c r="H10" s="945">
        <v>574570</v>
      </c>
      <c r="I10" s="946">
        <v>0</v>
      </c>
    </row>
    <row r="11" spans="1:9">
      <c r="B11" s="942" t="s">
        <v>41</v>
      </c>
      <c r="C11" s="943" t="s">
        <v>235</v>
      </c>
      <c r="D11" s="1059" t="s">
        <v>628</v>
      </c>
      <c r="E11" s="944" t="s">
        <v>674</v>
      </c>
      <c r="F11" s="945">
        <v>3675000</v>
      </c>
      <c r="G11" s="945">
        <v>0</v>
      </c>
      <c r="H11" s="945">
        <v>0</v>
      </c>
      <c r="I11" s="946">
        <v>0</v>
      </c>
    </row>
    <row r="12" spans="1:9">
      <c r="B12" s="942" t="s">
        <v>41</v>
      </c>
      <c r="C12" s="943" t="s">
        <v>235</v>
      </c>
      <c r="D12" s="1059" t="s">
        <v>628</v>
      </c>
      <c r="E12" s="944" t="s">
        <v>647</v>
      </c>
      <c r="F12" s="945">
        <v>179218</v>
      </c>
      <c r="G12" s="945">
        <v>-83218</v>
      </c>
      <c r="H12" s="945">
        <v>1677359</v>
      </c>
      <c r="I12" s="946">
        <v>-3914</v>
      </c>
    </row>
    <row r="13" spans="1:9">
      <c r="B13" s="942" t="s">
        <v>41</v>
      </c>
      <c r="C13" s="943" t="s">
        <v>235</v>
      </c>
      <c r="D13" s="1059" t="s">
        <v>628</v>
      </c>
      <c r="E13" s="944" t="s">
        <v>651</v>
      </c>
      <c r="F13" s="945">
        <v>3040561</v>
      </c>
      <c r="G13" s="945">
        <v>0</v>
      </c>
      <c r="H13" s="945">
        <v>0</v>
      </c>
      <c r="I13" s="946">
        <v>0</v>
      </c>
    </row>
    <row r="14" spans="1:9" ht="36">
      <c r="B14" s="954" t="s">
        <v>227</v>
      </c>
      <c r="C14" s="955" t="s">
        <v>236</v>
      </c>
      <c r="D14" s="1059" t="s">
        <v>628</v>
      </c>
      <c r="E14" s="821" t="s">
        <v>670</v>
      </c>
      <c r="F14" s="945">
        <v>22144406</v>
      </c>
      <c r="G14" s="945">
        <v>0</v>
      </c>
      <c r="H14" s="945">
        <v>21582632</v>
      </c>
      <c r="I14" s="946">
        <v>0</v>
      </c>
    </row>
    <row r="15" spans="1:9" ht="45">
      <c r="B15" s="942" t="s">
        <v>31</v>
      </c>
      <c r="C15" s="943" t="s">
        <v>210</v>
      </c>
      <c r="D15" s="1059" t="s">
        <v>628</v>
      </c>
      <c r="E15" s="944" t="s">
        <v>660</v>
      </c>
      <c r="F15" s="945">
        <v>12169065</v>
      </c>
      <c r="G15" s="945">
        <v>-10853222</v>
      </c>
      <c r="H15" s="945">
        <v>11668999</v>
      </c>
      <c r="I15" s="946">
        <v>-10347928</v>
      </c>
    </row>
    <row r="16" spans="1:9" ht="18">
      <c r="B16" s="942" t="s">
        <v>31</v>
      </c>
      <c r="C16" s="943" t="s">
        <v>210</v>
      </c>
      <c r="D16" s="1059" t="s">
        <v>628</v>
      </c>
      <c r="E16" s="944" t="s">
        <v>661</v>
      </c>
      <c r="F16" s="945">
        <v>17170776</v>
      </c>
      <c r="G16" s="945">
        <v>-13513945</v>
      </c>
      <c r="H16" s="945">
        <v>16402789</v>
      </c>
      <c r="I16" s="946">
        <v>-13092834</v>
      </c>
    </row>
    <row r="17" spans="2:9">
      <c r="B17" s="942" t="s">
        <v>206</v>
      </c>
      <c r="C17" s="943" t="s">
        <v>211</v>
      </c>
      <c r="D17" s="1060" t="s">
        <v>637</v>
      </c>
      <c r="E17" s="944" t="s">
        <v>676</v>
      </c>
      <c r="F17" s="945">
        <v>0</v>
      </c>
      <c r="G17" s="945">
        <v>0</v>
      </c>
      <c r="H17" s="945">
        <v>157771</v>
      </c>
      <c r="I17" s="946">
        <v>0</v>
      </c>
    </row>
    <row r="18" spans="2:9">
      <c r="B18" s="942" t="s">
        <v>206</v>
      </c>
      <c r="C18" s="943" t="s">
        <v>211</v>
      </c>
      <c r="D18" s="1060" t="s">
        <v>637</v>
      </c>
      <c r="E18" s="944" t="s">
        <v>677</v>
      </c>
      <c r="F18" s="945">
        <v>141515</v>
      </c>
      <c r="G18" s="945">
        <v>-141515</v>
      </c>
      <c r="H18" s="945">
        <v>746295</v>
      </c>
      <c r="I18" s="946">
        <v>-746295</v>
      </c>
    </row>
    <row r="19" spans="2:9" ht="11.25" thickBot="1">
      <c r="B19" s="962" t="s">
        <v>212</v>
      </c>
      <c r="C19" s="963" t="s">
        <v>158</v>
      </c>
      <c r="D19" s="964" t="s">
        <v>636</v>
      </c>
      <c r="E19" s="944" t="s">
        <v>371</v>
      </c>
      <c r="F19" s="965">
        <v>64636011</v>
      </c>
      <c r="G19" s="965">
        <v>0</v>
      </c>
      <c r="H19" s="965">
        <v>59883216</v>
      </c>
      <c r="I19" s="966">
        <v>0</v>
      </c>
    </row>
    <row r="21" spans="2:9">
      <c r="B21" s="566" t="s">
        <v>1032</v>
      </c>
    </row>
  </sheetData>
  <mergeCells count="8">
    <mergeCell ref="H3:I3"/>
    <mergeCell ref="F4:G4"/>
    <mergeCell ref="H4:I4"/>
    <mergeCell ref="B3:B5"/>
    <mergeCell ref="C3:C5"/>
    <mergeCell ref="D3:D5"/>
    <mergeCell ref="E3:E5"/>
    <mergeCell ref="F3:G3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headerFooter>
    <oddHeader>&amp;L&amp;F&amp;R&amp;D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F14"/>
  <sheetViews>
    <sheetView showGridLines="0" workbookViewId="0">
      <selection activeCell="H36" sqref="H36"/>
    </sheetView>
  </sheetViews>
  <sheetFormatPr baseColWidth="10" defaultColWidth="10.85546875" defaultRowHeight="10.5"/>
  <cols>
    <col min="1" max="1" width="10.85546875" style="72"/>
    <col min="2" max="2" width="20.42578125" style="72" customWidth="1"/>
    <col min="3" max="4" width="13.7109375" style="72" customWidth="1"/>
    <col min="5" max="16384" width="10.85546875" style="72"/>
  </cols>
  <sheetData>
    <row r="1" spans="1:6" ht="11.25" thickBot="1">
      <c r="C1" s="124"/>
      <c r="D1" s="124"/>
    </row>
    <row r="2" spans="1:6" ht="30" customHeight="1">
      <c r="B2" s="1215"/>
      <c r="C2" s="947">
        <f>Assets!D2</f>
        <v>42735</v>
      </c>
      <c r="D2" s="948">
        <f>'Income Statement'!E2</f>
        <v>42369</v>
      </c>
    </row>
    <row r="3" spans="1:6" ht="11.25" thickBot="1">
      <c r="B3" s="1216"/>
      <c r="C3" s="949" t="s">
        <v>1012</v>
      </c>
      <c r="D3" s="950" t="s">
        <v>1012</v>
      </c>
    </row>
    <row r="4" spans="1:6" ht="17.25" customHeight="1">
      <c r="B4" s="790" t="s">
        <v>678</v>
      </c>
      <c r="C4" s="867">
        <v>463371.16374999995</v>
      </c>
      <c r="D4" s="868">
        <v>384472</v>
      </c>
    </row>
    <row r="5" spans="1:6" ht="17.25" customHeight="1">
      <c r="B5" s="790" t="s">
        <v>679</v>
      </c>
      <c r="C5" s="301">
        <v>32766.325750000004</v>
      </c>
      <c r="D5" s="302">
        <v>26574</v>
      </c>
    </row>
    <row r="6" spans="1:6" ht="17.25" customHeight="1" thickBot="1">
      <c r="B6" s="789" t="s">
        <v>1</v>
      </c>
      <c r="C6" s="780">
        <f>SUM(C4:C5)</f>
        <v>496137.48949999997</v>
      </c>
      <c r="D6" s="788">
        <f>SUM(D4:D5)</f>
        <v>411046</v>
      </c>
    </row>
    <row r="7" spans="1:6" ht="17.25" customHeight="1"/>
    <row r="8" spans="1:6" ht="17.25" customHeight="1"/>
    <row r="9" spans="1:6" ht="17.25" customHeight="1">
      <c r="F9" s="814"/>
    </row>
    <row r="10" spans="1:6">
      <c r="A10" s="73"/>
      <c r="B10" s="73"/>
    </row>
    <row r="11" spans="1:6">
      <c r="A11" s="73"/>
      <c r="B11" s="73"/>
    </row>
    <row r="12" spans="1:6">
      <c r="A12" s="815"/>
      <c r="B12" s="73"/>
    </row>
    <row r="13" spans="1:6">
      <c r="A13" s="815"/>
      <c r="B13" s="73"/>
    </row>
    <row r="14" spans="1:6">
      <c r="A14" s="815"/>
      <c r="B14" s="73"/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headerFooter>
    <oddHeader>&amp;L&amp;F&amp;R&amp;D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G16"/>
  <sheetViews>
    <sheetView showGridLines="0" workbookViewId="0">
      <selection activeCell="B2" sqref="B2:B7"/>
    </sheetView>
  </sheetViews>
  <sheetFormatPr baseColWidth="10" defaultColWidth="10.85546875" defaultRowHeight="10.5"/>
  <cols>
    <col min="1" max="1" width="10.85546875" style="125"/>
    <col min="2" max="2" width="38.28515625" style="125" customWidth="1"/>
    <col min="3" max="4" width="13.7109375" style="125" customWidth="1"/>
    <col min="5" max="5" width="20.7109375" style="125" customWidth="1"/>
    <col min="6" max="6" width="11.85546875" style="126" customWidth="1"/>
    <col min="7" max="16384" width="10.85546875" style="125"/>
  </cols>
  <sheetData>
    <row r="1" spans="2:7" ht="11.25" thickBot="1"/>
    <row r="2" spans="2:7" ht="15.75" customHeight="1">
      <c r="B2" s="1123" t="s">
        <v>680</v>
      </c>
      <c r="C2" s="348">
        <v>42735</v>
      </c>
      <c r="D2" s="349">
        <v>42369</v>
      </c>
    </row>
    <row r="3" spans="2:7" ht="15.75" customHeight="1">
      <c r="B3" s="1124"/>
      <c r="C3" s="350" t="s">
        <v>1012</v>
      </c>
      <c r="D3" s="351" t="s">
        <v>1012</v>
      </c>
    </row>
    <row r="4" spans="2:7" ht="18" customHeight="1">
      <c r="B4" s="127" t="s">
        <v>681</v>
      </c>
      <c r="C4" s="747">
        <v>2423788</v>
      </c>
      <c r="D4" s="746">
        <v>2853623</v>
      </c>
      <c r="E4" s="24"/>
    </row>
    <row r="5" spans="2:7" ht="18" customHeight="1">
      <c r="B5" s="127" t="s">
        <v>682</v>
      </c>
      <c r="C5" s="747">
        <v>752216</v>
      </c>
      <c r="D5" s="746">
        <v>676780</v>
      </c>
      <c r="E5" s="24"/>
    </row>
    <row r="6" spans="2:7" ht="18" customHeight="1">
      <c r="B6" s="127" t="s">
        <v>683</v>
      </c>
      <c r="C6" s="747">
        <v>133941</v>
      </c>
      <c r="D6" s="746">
        <v>113297</v>
      </c>
      <c r="E6" s="24"/>
      <c r="G6" s="249"/>
    </row>
    <row r="7" spans="2:7" ht="18" customHeight="1" thickBot="1">
      <c r="B7" s="352" t="s">
        <v>1</v>
      </c>
      <c r="C7" s="353">
        <v>3309945</v>
      </c>
      <c r="D7" s="354">
        <v>3643700</v>
      </c>
      <c r="E7" s="24"/>
    </row>
    <row r="8" spans="2:7">
      <c r="F8" s="125"/>
    </row>
    <row r="9" spans="2:7">
      <c r="E9" s="652"/>
      <c r="F9" s="653"/>
    </row>
    <row r="10" spans="2:7">
      <c r="D10" s="126"/>
      <c r="F10" s="125"/>
    </row>
    <row r="11" spans="2:7">
      <c r="D11" s="126"/>
      <c r="F11" s="125"/>
    </row>
    <row r="12" spans="2:7">
      <c r="D12" s="126"/>
      <c r="F12" s="125"/>
    </row>
    <row r="13" spans="2:7">
      <c r="D13" s="126"/>
      <c r="F13" s="125"/>
    </row>
    <row r="14" spans="2:7">
      <c r="D14" s="126"/>
      <c r="F14" s="125"/>
    </row>
    <row r="15" spans="2:7">
      <c r="D15" s="126"/>
      <c r="F15" s="125"/>
    </row>
    <row r="16" spans="2:7">
      <c r="D16" s="126"/>
      <c r="F16" s="125"/>
    </row>
  </sheetData>
  <mergeCells count="1">
    <mergeCell ref="B2:B3"/>
  </mergeCell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121"/>
  <sheetViews>
    <sheetView showGridLines="0" workbookViewId="0">
      <selection activeCell="D91" sqref="D91:F91"/>
    </sheetView>
  </sheetViews>
  <sheetFormatPr baseColWidth="10" defaultColWidth="10.85546875" defaultRowHeight="10.5"/>
  <cols>
    <col min="1" max="1" width="9.42578125" style="131" customWidth="1"/>
    <col min="2" max="2" width="44.42578125" style="3" customWidth="1"/>
    <col min="3" max="8" width="13.7109375" style="3" customWidth="1"/>
    <col min="9" max="16384" width="10.85546875" style="3"/>
  </cols>
  <sheetData>
    <row r="1" spans="1:6" ht="11.25" thickBot="1">
      <c r="A1" s="5"/>
      <c r="C1" s="4"/>
      <c r="D1" s="4"/>
      <c r="E1" s="20"/>
    </row>
    <row r="2" spans="1:6" ht="22.5" customHeight="1">
      <c r="A2" s="130"/>
      <c r="B2" s="461"/>
      <c r="C2" s="304">
        <v>42735</v>
      </c>
      <c r="D2" s="305">
        <v>42369</v>
      </c>
      <c r="E2" s="20"/>
    </row>
    <row r="3" spans="1:6">
      <c r="B3" s="462"/>
      <c r="C3" s="437" t="s">
        <v>1012</v>
      </c>
      <c r="D3" s="438" t="s">
        <v>1012</v>
      </c>
      <c r="E3" s="20"/>
    </row>
    <row r="4" spans="1:6" ht="17.25" customHeight="1">
      <c r="B4" s="423" t="s">
        <v>711</v>
      </c>
      <c r="C4" s="317">
        <v>227951484</v>
      </c>
      <c r="D4" s="318">
        <v>230527689</v>
      </c>
      <c r="E4" s="134"/>
      <c r="F4" s="134"/>
    </row>
    <row r="5" spans="1:6" ht="17.25" customHeight="1">
      <c r="B5" s="97" t="s">
        <v>701</v>
      </c>
      <c r="C5" s="135">
        <v>13000</v>
      </c>
      <c r="D5" s="136">
        <v>13000</v>
      </c>
      <c r="E5" s="20"/>
    </row>
    <row r="6" spans="1:6" ht="17.25" customHeight="1">
      <c r="B6" s="97" t="s">
        <v>702</v>
      </c>
      <c r="C6" s="135">
        <v>9203521</v>
      </c>
      <c r="D6" s="136">
        <v>11875731</v>
      </c>
      <c r="E6" s="20"/>
    </row>
    <row r="7" spans="1:6" ht="17.25" customHeight="1">
      <c r="B7" s="97" t="s">
        <v>712</v>
      </c>
      <c r="C7" s="135">
        <v>218734963</v>
      </c>
      <c r="D7" s="136">
        <v>218638958</v>
      </c>
      <c r="E7" s="20"/>
    </row>
    <row r="8" spans="1:6" ht="17.25" customHeight="1">
      <c r="B8" s="97"/>
      <c r="C8" s="135"/>
      <c r="D8" s="136"/>
      <c r="E8" s="20"/>
    </row>
    <row r="9" spans="1:6" ht="17.25" customHeight="1">
      <c r="B9" s="423" t="s">
        <v>713</v>
      </c>
      <c r="C9" s="317">
        <v>276075948</v>
      </c>
      <c r="D9" s="318">
        <v>272921827</v>
      </c>
      <c r="E9" s="134"/>
      <c r="F9" s="134"/>
    </row>
    <row r="10" spans="1:6" ht="17.25" customHeight="1">
      <c r="B10" s="97" t="s">
        <v>714</v>
      </c>
      <c r="C10" s="135">
        <v>13000</v>
      </c>
      <c r="D10" s="136">
        <v>13000</v>
      </c>
      <c r="E10" s="20"/>
    </row>
    <row r="11" spans="1:6" ht="17.25" customHeight="1">
      <c r="B11" s="97" t="s">
        <v>715</v>
      </c>
      <c r="C11" s="135">
        <v>44760678</v>
      </c>
      <c r="D11" s="136">
        <v>41889777</v>
      </c>
      <c r="E11" s="20"/>
    </row>
    <row r="12" spans="1:6" ht="17.25" customHeight="1">
      <c r="B12" s="97" t="s">
        <v>716</v>
      </c>
      <c r="C12" s="135">
        <v>231302270</v>
      </c>
      <c r="D12" s="136">
        <v>231019050</v>
      </c>
      <c r="E12" s="20"/>
    </row>
    <row r="13" spans="1:6" ht="17.25" customHeight="1">
      <c r="B13" s="97"/>
      <c r="C13" s="135"/>
      <c r="D13" s="136"/>
      <c r="E13" s="20"/>
    </row>
    <row r="14" spans="1:6" ht="17.25" customHeight="1">
      <c r="B14" s="423" t="s">
        <v>717</v>
      </c>
      <c r="C14" s="317">
        <v>48124464</v>
      </c>
      <c r="D14" s="318">
        <v>42394138</v>
      </c>
      <c r="E14" s="137"/>
    </row>
    <row r="15" spans="1:6" ht="17.25" hidden="1" customHeight="1">
      <c r="B15" s="97" t="s">
        <v>122</v>
      </c>
      <c r="C15" s="135">
        <v>0</v>
      </c>
      <c r="D15" s="136">
        <v>0</v>
      </c>
      <c r="E15" s="20"/>
    </row>
    <row r="16" spans="1:6" ht="17.25" hidden="1" customHeight="1">
      <c r="B16" s="97" t="s">
        <v>122</v>
      </c>
      <c r="C16" s="135"/>
      <c r="D16" s="136">
        <v>0</v>
      </c>
      <c r="E16" s="20"/>
    </row>
    <row r="17" spans="1:8" ht="17.25" customHeight="1">
      <c r="B17" s="97" t="s">
        <v>691</v>
      </c>
      <c r="C17" s="135">
        <v>35557157</v>
      </c>
      <c r="D17" s="136">
        <v>30014046</v>
      </c>
      <c r="E17" s="20"/>
    </row>
    <row r="18" spans="1:8" ht="17.25" customHeight="1" thickBot="1">
      <c r="B18" s="101" t="s">
        <v>718</v>
      </c>
      <c r="C18" s="138">
        <v>12567307</v>
      </c>
      <c r="D18" s="139">
        <v>12380092</v>
      </c>
      <c r="E18" s="20"/>
    </row>
    <row r="19" spans="1:8" ht="17.25" customHeight="1">
      <c r="B19" s="140"/>
      <c r="C19" s="141"/>
      <c r="D19" s="141"/>
      <c r="E19" s="20"/>
    </row>
    <row r="20" spans="1:8" ht="11.25" thickBot="1"/>
    <row r="21" spans="1:8" ht="31.5">
      <c r="A21" s="130"/>
      <c r="B21" s="1217" t="s">
        <v>689</v>
      </c>
      <c r="C21" s="556" t="s">
        <v>701</v>
      </c>
      <c r="D21" s="556" t="s">
        <v>702</v>
      </c>
      <c r="E21" s="556" t="s">
        <v>703</v>
      </c>
      <c r="F21" s="557" t="s">
        <v>1</v>
      </c>
    </row>
    <row r="22" spans="1:8" ht="18.75" customHeight="1">
      <c r="A22" s="3" t="s">
        <v>708</v>
      </c>
      <c r="B22" s="1218"/>
      <c r="C22" s="558" t="s">
        <v>1012</v>
      </c>
      <c r="D22" s="558" t="s">
        <v>1012</v>
      </c>
      <c r="E22" s="558" t="s">
        <v>1012</v>
      </c>
      <c r="F22" s="559" t="s">
        <v>1012</v>
      </c>
    </row>
    <row r="23" spans="1:8" ht="18" customHeight="1">
      <c r="B23" s="316" t="s">
        <v>709</v>
      </c>
      <c r="C23" s="317">
        <v>13000</v>
      </c>
      <c r="D23" s="317">
        <v>11875731</v>
      </c>
      <c r="E23" s="317">
        <v>218638958</v>
      </c>
      <c r="F23" s="721">
        <v>230527689</v>
      </c>
      <c r="G23" s="4"/>
    </row>
    <row r="24" spans="1:8" ht="18" customHeight="1">
      <c r="B24" s="306" t="s">
        <v>693</v>
      </c>
      <c r="C24" s="135">
        <v>0</v>
      </c>
      <c r="D24" s="135">
        <v>-5517913</v>
      </c>
      <c r="E24" s="135">
        <v>-187215</v>
      </c>
      <c r="F24" s="721">
        <v>-5705128</v>
      </c>
    </row>
    <row r="25" spans="1:8" ht="18" customHeight="1">
      <c r="B25" s="306" t="s">
        <v>695</v>
      </c>
      <c r="C25" s="135">
        <v>0</v>
      </c>
      <c r="D25" s="135">
        <v>850640</v>
      </c>
      <c r="E25" s="135">
        <v>-36626</v>
      </c>
      <c r="F25" s="721">
        <v>814014</v>
      </c>
      <c r="H25" s="4"/>
    </row>
    <row r="26" spans="1:8" ht="18" customHeight="1">
      <c r="B26" s="306" t="s">
        <v>696</v>
      </c>
      <c r="C26" s="135">
        <v>0</v>
      </c>
      <c r="D26" s="135">
        <v>1995063</v>
      </c>
      <c r="E26" s="135">
        <v>581823</v>
      </c>
      <c r="F26" s="721">
        <v>2576886</v>
      </c>
      <c r="G26" s="143"/>
      <c r="H26" s="4"/>
    </row>
    <row r="27" spans="1:8" ht="18" customHeight="1">
      <c r="B27" s="306" t="s">
        <v>694</v>
      </c>
      <c r="C27" s="135">
        <v>0</v>
      </c>
      <c r="D27" s="135">
        <v>0</v>
      </c>
      <c r="E27" s="135">
        <v>-261977</v>
      </c>
      <c r="F27" s="721">
        <v>-261977</v>
      </c>
    </row>
    <row r="28" spans="1:8" ht="18" customHeight="1">
      <c r="B28" s="316" t="s">
        <v>960</v>
      </c>
      <c r="C28" s="317">
        <v>0</v>
      </c>
      <c r="D28" s="317">
        <v>-2672210</v>
      </c>
      <c r="E28" s="317">
        <v>96005</v>
      </c>
      <c r="F28" s="721">
        <v>-2576205</v>
      </c>
    </row>
    <row r="29" spans="1:8" ht="15" customHeight="1">
      <c r="B29" s="306"/>
      <c r="C29" s="135"/>
      <c r="D29" s="135"/>
      <c r="E29" s="135"/>
      <c r="F29" s="724"/>
    </row>
    <row r="30" spans="1:8" ht="24" customHeight="1" thickBot="1">
      <c r="B30" s="319" t="s">
        <v>710</v>
      </c>
      <c r="C30" s="320">
        <v>13000</v>
      </c>
      <c r="D30" s="320">
        <v>9203521</v>
      </c>
      <c r="E30" s="320">
        <v>218734963</v>
      </c>
      <c r="F30" s="722">
        <v>227951484</v>
      </c>
      <c r="G30" s="6"/>
    </row>
    <row r="31" spans="1:8">
      <c r="C31" s="6"/>
      <c r="D31" s="6"/>
      <c r="E31" s="6"/>
      <c r="F31" s="6"/>
    </row>
    <row r="32" spans="1:8" ht="11.25" thickBot="1">
      <c r="C32" s="24"/>
      <c r="D32" s="24"/>
      <c r="E32" s="24"/>
      <c r="F32" s="24"/>
    </row>
    <row r="33" spans="1:7" ht="31.5">
      <c r="A33" s="130"/>
      <c r="B33" s="1217" t="s">
        <v>689</v>
      </c>
      <c r="C33" s="556" t="s">
        <v>701</v>
      </c>
      <c r="D33" s="556" t="s">
        <v>702</v>
      </c>
      <c r="E33" s="556" t="s">
        <v>703</v>
      </c>
      <c r="F33" s="557" t="s">
        <v>1</v>
      </c>
    </row>
    <row r="34" spans="1:7" ht="18.75" customHeight="1">
      <c r="A34" s="3" t="s">
        <v>707</v>
      </c>
      <c r="B34" s="1218"/>
      <c r="C34" s="558" t="s">
        <v>1012</v>
      </c>
      <c r="D34" s="558" t="s">
        <v>1012</v>
      </c>
      <c r="E34" s="558" t="s">
        <v>1012</v>
      </c>
      <c r="F34" s="559" t="s">
        <v>1012</v>
      </c>
    </row>
    <row r="35" spans="1:7" ht="18" customHeight="1">
      <c r="B35" s="316" t="s">
        <v>959</v>
      </c>
      <c r="C35" s="317">
        <v>13000</v>
      </c>
      <c r="D35" s="317">
        <v>15439243</v>
      </c>
      <c r="E35" s="317">
        <v>216722507</v>
      </c>
      <c r="F35" s="721">
        <v>232174750</v>
      </c>
      <c r="G35" s="4"/>
    </row>
    <row r="36" spans="1:7" ht="18" customHeight="1">
      <c r="B36" s="306" t="s">
        <v>693</v>
      </c>
      <c r="C36" s="135">
        <v>0</v>
      </c>
      <c r="D36" s="135">
        <v>-6646989</v>
      </c>
      <c r="E36" s="135">
        <v>-187215</v>
      </c>
      <c r="F36" s="721">
        <v>-6834204</v>
      </c>
    </row>
    <row r="37" spans="1:7" ht="18" customHeight="1">
      <c r="B37" s="306" t="s">
        <v>695</v>
      </c>
      <c r="C37" s="135">
        <v>0</v>
      </c>
      <c r="D37" s="135">
        <v>881833</v>
      </c>
      <c r="E37" s="135">
        <v>-32591</v>
      </c>
      <c r="F37" s="721">
        <v>849242</v>
      </c>
    </row>
    <row r="38" spans="1:7" ht="18" customHeight="1">
      <c r="B38" s="306" t="s">
        <v>696</v>
      </c>
      <c r="C38" s="135">
        <v>0</v>
      </c>
      <c r="D38" s="135">
        <v>2201644</v>
      </c>
      <c r="E38" s="135">
        <v>2137636</v>
      </c>
      <c r="F38" s="721">
        <v>4339280</v>
      </c>
    </row>
    <row r="39" spans="1:7" ht="18" customHeight="1">
      <c r="B39" s="306" t="s">
        <v>694</v>
      </c>
      <c r="C39" s="135">
        <v>0</v>
      </c>
      <c r="D39" s="135">
        <v>0</v>
      </c>
      <c r="E39" s="135">
        <v>-1379</v>
      </c>
      <c r="F39" s="721">
        <v>-1379</v>
      </c>
    </row>
    <row r="40" spans="1:7" ht="18" customHeight="1">
      <c r="B40" s="316" t="s">
        <v>960</v>
      </c>
      <c r="C40" s="317">
        <v>0</v>
      </c>
      <c r="D40" s="317">
        <v>-3563512</v>
      </c>
      <c r="E40" s="317">
        <v>1916451</v>
      </c>
      <c r="F40" s="721">
        <v>-1647061</v>
      </c>
    </row>
    <row r="41" spans="1:7" ht="13.5" customHeight="1">
      <c r="B41" s="306"/>
      <c r="C41" s="135"/>
      <c r="D41" s="135"/>
      <c r="E41" s="135"/>
      <c r="F41" s="723"/>
    </row>
    <row r="42" spans="1:7" ht="21" customHeight="1" thickBot="1">
      <c r="B42" s="319" t="s">
        <v>700</v>
      </c>
      <c r="C42" s="320">
        <v>13000</v>
      </c>
      <c r="D42" s="320">
        <v>11875731</v>
      </c>
      <c r="E42" s="320">
        <v>218638958</v>
      </c>
      <c r="F42" s="722">
        <v>230527689</v>
      </c>
      <c r="G42" s="4"/>
    </row>
    <row r="43" spans="1:7">
      <c r="B43" s="25"/>
      <c r="C43" s="6"/>
      <c r="D43" s="6"/>
      <c r="E43" s="6"/>
      <c r="F43" s="6"/>
    </row>
    <row r="44" spans="1:7" ht="21">
      <c r="B44" s="1063" t="s">
        <v>705</v>
      </c>
      <c r="C44" s="20"/>
      <c r="D44" s="20"/>
      <c r="E44" s="21"/>
    </row>
    <row r="45" spans="1:7">
      <c r="B45" s="19"/>
      <c r="C45" s="20"/>
      <c r="D45" s="20"/>
      <c r="E45" s="21"/>
    </row>
    <row r="46" spans="1:7">
      <c r="B46" s="19" t="s">
        <v>706</v>
      </c>
      <c r="C46" s="22">
        <v>42735</v>
      </c>
      <c r="D46" s="20"/>
      <c r="E46" s="21"/>
    </row>
    <row r="47" spans="1:7" ht="11.25" thickBot="1"/>
    <row r="48" spans="1:7" ht="31.5">
      <c r="A48" s="130"/>
      <c r="B48" s="1217" t="s">
        <v>689</v>
      </c>
      <c r="C48" s="1061" t="s">
        <v>714</v>
      </c>
      <c r="D48" s="1062" t="s">
        <v>715</v>
      </c>
      <c r="E48" s="1062" t="s">
        <v>958</v>
      </c>
      <c r="F48" s="557" t="s">
        <v>1</v>
      </c>
    </row>
    <row r="49" spans="1:7" ht="18.75" customHeight="1">
      <c r="A49" s="3"/>
      <c r="B49" s="1218"/>
      <c r="C49" s="558" t="s">
        <v>1012</v>
      </c>
      <c r="D49" s="558" t="s">
        <v>1012</v>
      </c>
      <c r="E49" s="558" t="s">
        <v>1012</v>
      </c>
      <c r="F49" s="559" t="s">
        <v>1012</v>
      </c>
    </row>
    <row r="50" spans="1:7" ht="18" customHeight="1">
      <c r="B50" s="316" t="s">
        <v>704</v>
      </c>
      <c r="C50" s="317">
        <v>13000</v>
      </c>
      <c r="D50" s="317">
        <v>41889777</v>
      </c>
      <c r="E50" s="317">
        <v>231019050</v>
      </c>
      <c r="F50" s="318">
        <v>272921827</v>
      </c>
      <c r="G50" s="4"/>
    </row>
    <row r="51" spans="1:7" ht="18" customHeight="1">
      <c r="B51" s="306" t="s">
        <v>695</v>
      </c>
      <c r="C51" s="135">
        <v>0</v>
      </c>
      <c r="D51" s="135">
        <v>880240</v>
      </c>
      <c r="E51" s="135">
        <v>-36626</v>
      </c>
      <c r="F51" s="721">
        <v>843614</v>
      </c>
    </row>
    <row r="52" spans="1:7" ht="18" customHeight="1">
      <c r="B52" s="306" t="s">
        <v>696</v>
      </c>
      <c r="C52" s="135">
        <v>0</v>
      </c>
      <c r="D52" s="135">
        <v>1995063</v>
      </c>
      <c r="E52" s="135">
        <v>581823</v>
      </c>
      <c r="F52" s="721">
        <v>2576886</v>
      </c>
    </row>
    <row r="53" spans="1:7" ht="18" customHeight="1">
      <c r="B53" s="306" t="s">
        <v>694</v>
      </c>
      <c r="C53" s="135">
        <v>0</v>
      </c>
      <c r="D53" s="135">
        <v>-4402</v>
      </c>
      <c r="E53" s="135">
        <v>-261977</v>
      </c>
      <c r="F53" s="721">
        <v>-266379</v>
      </c>
      <c r="G53" s="143"/>
    </row>
    <row r="54" spans="1:7" s="16" customFormat="1" ht="18" customHeight="1">
      <c r="A54" s="144"/>
      <c r="B54" s="316" t="s">
        <v>960</v>
      </c>
      <c r="C54" s="317">
        <v>0</v>
      </c>
      <c r="D54" s="317">
        <v>2870901</v>
      </c>
      <c r="E54" s="317">
        <v>283220</v>
      </c>
      <c r="F54" s="318">
        <v>3154121</v>
      </c>
    </row>
    <row r="55" spans="1:7" ht="10.5" customHeight="1">
      <c r="B55" s="142"/>
      <c r="C55" s="132"/>
      <c r="D55" s="132"/>
      <c r="E55" s="132"/>
      <c r="F55" s="133"/>
    </row>
    <row r="56" spans="1:7" ht="21" customHeight="1" thickBot="1">
      <c r="B56" s="319" t="str">
        <f>+B30</f>
        <v>Closing balance on 31-12-2016</v>
      </c>
      <c r="C56" s="320">
        <v>13000</v>
      </c>
      <c r="D56" s="320">
        <v>44760678</v>
      </c>
      <c r="E56" s="320">
        <v>231302270</v>
      </c>
      <c r="F56" s="321">
        <v>276075948</v>
      </c>
      <c r="G56" s="4"/>
    </row>
    <row r="57" spans="1:7">
      <c r="C57" s="6"/>
      <c r="D57" s="6"/>
      <c r="E57" s="6"/>
      <c r="F57" s="6"/>
    </row>
    <row r="58" spans="1:7">
      <c r="C58" s="6"/>
      <c r="D58" s="6"/>
      <c r="E58" s="6"/>
      <c r="F58" s="6"/>
    </row>
    <row r="59" spans="1:7">
      <c r="B59" s="19" t="s">
        <v>688</v>
      </c>
      <c r="C59" s="23">
        <v>42369</v>
      </c>
      <c r="D59" s="4"/>
      <c r="E59" s="4"/>
      <c r="F59" s="4"/>
    </row>
    <row r="60" spans="1:7" ht="11.25" thickBot="1">
      <c r="C60" s="24"/>
      <c r="D60" s="24"/>
      <c r="E60" s="24"/>
      <c r="F60" s="24"/>
    </row>
    <row r="61" spans="1:7" ht="31.5">
      <c r="A61" s="130"/>
      <c r="B61" s="1217" t="s">
        <v>689</v>
      </c>
      <c r="C61" s="1061" t="s">
        <v>714</v>
      </c>
      <c r="D61" s="1062" t="s">
        <v>715</v>
      </c>
      <c r="E61" s="1062" t="s">
        <v>958</v>
      </c>
      <c r="F61" s="557" t="s">
        <v>1</v>
      </c>
    </row>
    <row r="62" spans="1:7" ht="18.75" customHeight="1">
      <c r="A62" s="3"/>
      <c r="B62" s="1218"/>
      <c r="C62" s="558" t="s">
        <v>1012</v>
      </c>
      <c r="D62" s="558" t="s">
        <v>1012</v>
      </c>
      <c r="E62" s="558" t="s">
        <v>1012</v>
      </c>
      <c r="F62" s="559" t="s">
        <v>1012</v>
      </c>
    </row>
    <row r="63" spans="1:7" ht="18" customHeight="1">
      <c r="B63" s="316" t="s">
        <v>699</v>
      </c>
      <c r="C63" s="317">
        <v>13000</v>
      </c>
      <c r="D63" s="317">
        <v>38804351</v>
      </c>
      <c r="E63" s="317">
        <v>228915384</v>
      </c>
      <c r="F63" s="318">
        <v>267732735</v>
      </c>
      <c r="G63" s="4"/>
    </row>
    <row r="64" spans="1:7" ht="18" customHeight="1">
      <c r="B64" s="306" t="s">
        <v>695</v>
      </c>
      <c r="C64" s="135">
        <v>0</v>
      </c>
      <c r="D64" s="135">
        <v>885153</v>
      </c>
      <c r="E64" s="135">
        <v>-32591</v>
      </c>
      <c r="F64" s="721">
        <v>852562</v>
      </c>
    </row>
    <row r="65" spans="1:7" ht="18" customHeight="1">
      <c r="B65" s="306" t="s">
        <v>696</v>
      </c>
      <c r="C65" s="135">
        <v>0</v>
      </c>
      <c r="D65" s="135">
        <v>2200273</v>
      </c>
      <c r="E65" s="135">
        <v>2137636</v>
      </c>
      <c r="F65" s="721">
        <v>4337909</v>
      </c>
    </row>
    <row r="66" spans="1:7" ht="18" customHeight="1">
      <c r="B66" s="306" t="s">
        <v>694</v>
      </c>
      <c r="C66" s="135">
        <v>0</v>
      </c>
      <c r="D66" s="135">
        <v>0</v>
      </c>
      <c r="E66" s="135">
        <v>-1379</v>
      </c>
      <c r="F66" s="721">
        <v>-1379</v>
      </c>
      <c r="G66" s="143"/>
    </row>
    <row r="67" spans="1:7" s="16" customFormat="1" ht="18" customHeight="1">
      <c r="A67" s="144"/>
      <c r="B67" s="316" t="s">
        <v>960</v>
      </c>
      <c r="C67" s="317">
        <v>0</v>
      </c>
      <c r="D67" s="317">
        <v>3085426</v>
      </c>
      <c r="E67" s="317">
        <v>2103666</v>
      </c>
      <c r="F67" s="721">
        <v>5189092</v>
      </c>
    </row>
    <row r="68" spans="1:7" ht="10.5" customHeight="1">
      <c r="B68" s="142"/>
      <c r="C68" s="132"/>
      <c r="D68" s="132"/>
      <c r="E68" s="132"/>
      <c r="F68" s="133"/>
    </row>
    <row r="69" spans="1:7" ht="21" customHeight="1" thickBot="1">
      <c r="B69" s="319" t="s">
        <v>700</v>
      </c>
      <c r="C69" s="320">
        <v>13000</v>
      </c>
      <c r="D69" s="320">
        <v>41889777</v>
      </c>
      <c r="E69" s="320">
        <v>231019050</v>
      </c>
      <c r="F69" s="321">
        <v>272921827</v>
      </c>
      <c r="G69" s="4"/>
    </row>
    <row r="70" spans="1:7">
      <c r="C70" s="6"/>
      <c r="D70" s="6"/>
      <c r="E70" s="6"/>
      <c r="F70" s="6"/>
    </row>
    <row r="71" spans="1:7" ht="21">
      <c r="B71" s="1063" t="s">
        <v>698</v>
      </c>
      <c r="C71" s="20"/>
      <c r="D71" s="20"/>
      <c r="E71" s="21"/>
      <c r="F71" s="21"/>
    </row>
    <row r="72" spans="1:7">
      <c r="B72" s="19"/>
      <c r="C72" s="20"/>
      <c r="D72" s="20"/>
      <c r="E72" s="21"/>
      <c r="F72" s="21"/>
    </row>
    <row r="73" spans="1:7">
      <c r="B73" s="19" t="s">
        <v>697</v>
      </c>
      <c r="C73" s="22">
        <v>42735</v>
      </c>
      <c r="D73" s="20"/>
      <c r="E73" s="21"/>
      <c r="F73" s="21"/>
    </row>
    <row r="74" spans="1:7" ht="11.25" thickBot="1"/>
    <row r="75" spans="1:7" ht="52.5">
      <c r="A75" s="130"/>
      <c r="B75" s="1217" t="s">
        <v>689</v>
      </c>
      <c r="C75" s="1061" t="s">
        <v>690</v>
      </c>
      <c r="D75" s="1062" t="s">
        <v>691</v>
      </c>
      <c r="E75" s="1062" t="s">
        <v>692</v>
      </c>
      <c r="F75" s="557" t="s">
        <v>1</v>
      </c>
    </row>
    <row r="76" spans="1:7" ht="18.75" customHeight="1">
      <c r="A76" s="3"/>
      <c r="B76" s="1218"/>
      <c r="C76" s="558" t="s">
        <v>1012</v>
      </c>
      <c r="D76" s="558" t="s">
        <v>1012</v>
      </c>
      <c r="E76" s="558" t="s">
        <v>1012</v>
      </c>
      <c r="F76" s="559" t="s">
        <v>1012</v>
      </c>
    </row>
    <row r="77" spans="1:7" ht="18" customHeight="1">
      <c r="B77" s="316" t="str">
        <f>+B50</f>
        <v>Initial Balance on 01-01-2016</v>
      </c>
      <c r="C77" s="317">
        <v>0</v>
      </c>
      <c r="D77" s="317">
        <v>30014046</v>
      </c>
      <c r="E77" s="317">
        <v>12380092</v>
      </c>
      <c r="F77" s="318">
        <v>42394138</v>
      </c>
      <c r="G77" s="4"/>
    </row>
    <row r="78" spans="1:7" ht="18" customHeight="1" thickBot="1">
      <c r="B78" s="306" t="s">
        <v>693</v>
      </c>
      <c r="C78" s="135">
        <v>0</v>
      </c>
      <c r="D78" s="135">
        <v>5517913</v>
      </c>
      <c r="E78" s="135">
        <v>187215</v>
      </c>
      <c r="F78" s="1088">
        <v>5705128</v>
      </c>
    </row>
    <row r="79" spans="1:7" ht="18" customHeight="1" thickBot="1">
      <c r="B79" s="306" t="s">
        <v>695</v>
      </c>
      <c r="C79" s="135">
        <v>0</v>
      </c>
      <c r="D79" s="135">
        <v>29600</v>
      </c>
      <c r="E79" s="135">
        <v>0</v>
      </c>
      <c r="F79" s="1088">
        <v>29600</v>
      </c>
    </row>
    <row r="80" spans="1:7" ht="18" customHeight="1">
      <c r="B80" s="306" t="s">
        <v>694</v>
      </c>
      <c r="C80" s="135">
        <v>0</v>
      </c>
      <c r="D80" s="135">
        <v>-4402</v>
      </c>
      <c r="E80" s="135">
        <v>0</v>
      </c>
      <c r="F80" s="721">
        <v>-4402</v>
      </c>
      <c r="G80" s="143"/>
    </row>
    <row r="81" spans="1:8" ht="18" customHeight="1">
      <c r="B81" s="316" t="s">
        <v>519</v>
      </c>
      <c r="C81" s="317">
        <v>0</v>
      </c>
      <c r="D81" s="317">
        <v>5543111</v>
      </c>
      <c r="E81" s="317">
        <v>187215</v>
      </c>
      <c r="F81" s="318">
        <v>5730326</v>
      </c>
      <c r="G81" s="4"/>
    </row>
    <row r="82" spans="1:8" ht="10.5" customHeight="1">
      <c r="B82" s="142"/>
      <c r="C82" s="132"/>
      <c r="D82" s="132"/>
      <c r="E82" s="132"/>
      <c r="F82" s="133"/>
    </row>
    <row r="83" spans="1:8" ht="21" customHeight="1" thickBot="1">
      <c r="B83" s="319" t="str">
        <f>+B56</f>
        <v>Closing balance on 31-12-2016</v>
      </c>
      <c r="C83" s="320">
        <v>0</v>
      </c>
      <c r="D83" s="320">
        <v>35557157</v>
      </c>
      <c r="E83" s="320">
        <v>12567307</v>
      </c>
      <c r="F83" s="321">
        <v>48124464</v>
      </c>
      <c r="G83" s="4"/>
    </row>
    <row r="84" spans="1:8">
      <c r="C84" s="6"/>
      <c r="D84" s="6"/>
      <c r="E84" s="6"/>
      <c r="F84" s="6"/>
    </row>
    <row r="85" spans="1:8">
      <c r="B85" s="19" t="s">
        <v>688</v>
      </c>
      <c r="C85" s="23">
        <v>42369</v>
      </c>
      <c r="D85" s="4"/>
      <c r="E85" s="4"/>
      <c r="F85" s="4"/>
    </row>
    <row r="86" spans="1:8" ht="11.25" thickBot="1">
      <c r="C86" s="24"/>
      <c r="D86" s="24"/>
      <c r="E86" s="24"/>
      <c r="F86" s="24"/>
    </row>
    <row r="87" spans="1:8" ht="52.5">
      <c r="A87" s="130"/>
      <c r="B87" s="1217" t="s">
        <v>689</v>
      </c>
      <c r="C87" s="1061" t="s">
        <v>690</v>
      </c>
      <c r="D87" s="1062" t="s">
        <v>691</v>
      </c>
      <c r="E87" s="1062" t="s">
        <v>692</v>
      </c>
      <c r="F87" s="557" t="s">
        <v>1</v>
      </c>
    </row>
    <row r="88" spans="1:8" ht="18.75" customHeight="1">
      <c r="A88" s="3"/>
      <c r="B88" s="1218"/>
      <c r="C88" s="558" t="s">
        <v>1012</v>
      </c>
      <c r="D88" s="558" t="s">
        <v>1012</v>
      </c>
      <c r="E88" s="558" t="s">
        <v>1012</v>
      </c>
      <c r="F88" s="559" t="s">
        <v>1012</v>
      </c>
    </row>
    <row r="89" spans="1:8" ht="18" customHeight="1">
      <c r="B89" s="316" t="str">
        <f>+B63</f>
        <v>Initial Balance on 01-01-2015</v>
      </c>
      <c r="C89" s="317">
        <v>0</v>
      </c>
      <c r="D89" s="317">
        <v>23365108</v>
      </c>
      <c r="E89" s="317">
        <v>12192877</v>
      </c>
      <c r="F89" s="318">
        <v>35557985</v>
      </c>
      <c r="G89" s="4"/>
    </row>
    <row r="90" spans="1:8" ht="18" customHeight="1" thickBot="1">
      <c r="B90" s="306" t="s">
        <v>693</v>
      </c>
      <c r="C90" s="135">
        <v>0</v>
      </c>
      <c r="D90" s="1087">
        <v>6646989</v>
      </c>
      <c r="E90" s="1087">
        <v>187215</v>
      </c>
      <c r="F90" s="1088">
        <v>6834204</v>
      </c>
      <c r="G90" s="131"/>
      <c r="H90" s="131"/>
    </row>
    <row r="91" spans="1:8" ht="18" customHeight="1" thickBot="1">
      <c r="B91" s="306" t="s">
        <v>123</v>
      </c>
      <c r="C91" s="135">
        <v>0</v>
      </c>
      <c r="D91" s="1087">
        <v>3320</v>
      </c>
      <c r="E91" s="1089">
        <v>0</v>
      </c>
      <c r="F91" s="1088">
        <v>3320</v>
      </c>
      <c r="G91" s="131"/>
      <c r="H91" s="131"/>
    </row>
    <row r="92" spans="1:8" ht="18" customHeight="1">
      <c r="B92" s="306" t="s">
        <v>694</v>
      </c>
      <c r="C92" s="135">
        <v>0</v>
      </c>
      <c r="D92" s="135">
        <v>-1371</v>
      </c>
      <c r="E92" s="135">
        <v>0</v>
      </c>
      <c r="F92" s="721">
        <v>-1371</v>
      </c>
      <c r="G92" s="967"/>
      <c r="H92" s="131"/>
    </row>
    <row r="93" spans="1:8" ht="18" hidden="1" customHeight="1">
      <c r="B93" s="306" t="s">
        <v>694</v>
      </c>
      <c r="C93" s="135">
        <v>0</v>
      </c>
      <c r="D93" s="135">
        <v>0</v>
      </c>
      <c r="E93" s="135">
        <v>0</v>
      </c>
      <c r="F93" s="721">
        <v>0</v>
      </c>
      <c r="G93" s="967"/>
      <c r="H93" s="131"/>
    </row>
    <row r="94" spans="1:8" ht="18" customHeight="1">
      <c r="B94" s="316" t="s">
        <v>519</v>
      </c>
      <c r="C94" s="317">
        <v>0</v>
      </c>
      <c r="D94" s="317">
        <v>6648938</v>
      </c>
      <c r="E94" s="317">
        <v>187215</v>
      </c>
      <c r="F94" s="318">
        <v>6836153</v>
      </c>
      <c r="G94" s="153"/>
      <c r="H94" s="131"/>
    </row>
    <row r="95" spans="1:8" ht="10.5" customHeight="1">
      <c r="B95" s="142"/>
      <c r="C95" s="132"/>
      <c r="D95" s="132"/>
      <c r="E95" s="132"/>
      <c r="F95" s="133"/>
    </row>
    <row r="96" spans="1:8" ht="21" customHeight="1" thickBot="1">
      <c r="B96" s="319" t="str">
        <f>+B69</f>
        <v>Closing balance on 31-12-2015</v>
      </c>
      <c r="C96" s="320">
        <v>0</v>
      </c>
      <c r="D96" s="320">
        <v>30014046</v>
      </c>
      <c r="E96" s="320">
        <v>12380092</v>
      </c>
      <c r="F96" s="321">
        <v>42394138</v>
      </c>
      <c r="G96" s="4"/>
    </row>
    <row r="97" spans="1:9">
      <c r="B97" s="25"/>
      <c r="C97" s="6"/>
      <c r="D97" s="6"/>
      <c r="E97" s="6"/>
      <c r="F97" s="6"/>
    </row>
    <row r="98" spans="1:9" ht="11.25" thickBot="1">
      <c r="B98" s="145" t="s">
        <v>685</v>
      </c>
    </row>
    <row r="99" spans="1:9" ht="18.75" customHeight="1">
      <c r="B99" s="1219" t="s">
        <v>452</v>
      </c>
      <c r="C99" s="1221">
        <v>42735</v>
      </c>
      <c r="D99" s="1222"/>
      <c r="E99" s="1223"/>
      <c r="F99" s="1221">
        <v>42369</v>
      </c>
      <c r="G99" s="1222"/>
      <c r="H99" s="1224"/>
    </row>
    <row r="100" spans="1:9">
      <c r="A100" s="130"/>
      <c r="B100" s="1220"/>
      <c r="C100" s="560" t="s">
        <v>686</v>
      </c>
      <c r="D100" s="560" t="s">
        <v>687</v>
      </c>
      <c r="E100" s="560" t="s">
        <v>606</v>
      </c>
      <c r="F100" s="560" t="s">
        <v>686</v>
      </c>
      <c r="G100" s="560" t="s">
        <v>687</v>
      </c>
      <c r="H100" s="560" t="s">
        <v>606</v>
      </c>
    </row>
    <row r="101" spans="1:9" ht="15.75" customHeight="1">
      <c r="B101" s="1220"/>
      <c r="C101" s="558" t="s">
        <v>1012</v>
      </c>
      <c r="D101" s="558" t="s">
        <v>1012</v>
      </c>
      <c r="E101" s="558" t="s">
        <v>1012</v>
      </c>
      <c r="F101" s="558" t="s">
        <v>1012</v>
      </c>
      <c r="G101" s="558" t="s">
        <v>1012</v>
      </c>
      <c r="H101" s="561" t="s">
        <v>1012</v>
      </c>
    </row>
    <row r="102" spans="1:9" ht="18" customHeight="1">
      <c r="B102" s="306" t="s">
        <v>8</v>
      </c>
      <c r="C102" s="135">
        <v>75928312</v>
      </c>
      <c r="D102" s="135">
        <v>8182421</v>
      </c>
      <c r="E102" s="135">
        <v>4949427</v>
      </c>
      <c r="F102" s="135">
        <v>75950169</v>
      </c>
      <c r="G102" s="135">
        <v>8062219</v>
      </c>
      <c r="H102" s="136">
        <v>5135351</v>
      </c>
    </row>
    <row r="103" spans="1:9" ht="18" customHeight="1">
      <c r="B103" s="117" t="s">
        <v>7</v>
      </c>
      <c r="C103" s="135">
        <v>92702863</v>
      </c>
      <c r="D103" s="135">
        <v>7761746</v>
      </c>
      <c r="E103" s="135">
        <v>0</v>
      </c>
      <c r="F103" s="135">
        <v>92684130</v>
      </c>
      <c r="G103" s="135">
        <v>7866530</v>
      </c>
      <c r="H103" s="136">
        <v>0</v>
      </c>
    </row>
    <row r="104" spans="1:9" ht="18" customHeight="1">
      <c r="B104" s="117" t="s">
        <v>6</v>
      </c>
      <c r="C104" s="135">
        <v>21814071</v>
      </c>
      <c r="D104" s="135">
        <v>744190</v>
      </c>
      <c r="E104" s="135">
        <v>0</v>
      </c>
      <c r="F104" s="135">
        <v>21490797</v>
      </c>
      <c r="G104" s="135">
        <v>857614</v>
      </c>
      <c r="H104" s="136">
        <v>0</v>
      </c>
    </row>
    <row r="105" spans="1:9" ht="18" customHeight="1">
      <c r="B105" s="117" t="s">
        <v>5</v>
      </c>
      <c r="C105" s="135">
        <v>5509828</v>
      </c>
      <c r="D105" s="135">
        <v>1087305</v>
      </c>
      <c r="E105" s="135">
        <v>0</v>
      </c>
      <c r="F105" s="135">
        <v>5450043</v>
      </c>
      <c r="G105" s="135">
        <v>1087305</v>
      </c>
      <c r="H105" s="136">
        <v>0</v>
      </c>
    </row>
    <row r="106" spans="1:9" ht="18" customHeight="1">
      <c r="B106" s="146" t="s">
        <v>40</v>
      </c>
      <c r="C106" s="135">
        <v>13700</v>
      </c>
      <c r="D106" s="135">
        <v>0</v>
      </c>
      <c r="E106" s="135">
        <v>0</v>
      </c>
      <c r="F106" s="147">
        <v>13700</v>
      </c>
      <c r="G106" s="147">
        <v>0</v>
      </c>
      <c r="H106" s="148">
        <v>0</v>
      </c>
    </row>
    <row r="107" spans="1:9" ht="18" customHeight="1">
      <c r="B107" s="146" t="s">
        <v>4</v>
      </c>
      <c r="C107" s="135">
        <v>13700</v>
      </c>
      <c r="D107" s="135">
        <v>0</v>
      </c>
      <c r="E107" s="135">
        <v>0</v>
      </c>
      <c r="F107" s="147">
        <v>13700</v>
      </c>
      <c r="G107" s="147">
        <v>0</v>
      </c>
      <c r="H107" s="148">
        <v>0</v>
      </c>
    </row>
    <row r="108" spans="1:9" ht="18" customHeight="1">
      <c r="B108" s="146" t="s">
        <v>3</v>
      </c>
      <c r="C108" s="135">
        <v>13700</v>
      </c>
      <c r="D108" s="135">
        <v>0</v>
      </c>
      <c r="E108" s="135">
        <v>0</v>
      </c>
      <c r="F108" s="147">
        <v>13700</v>
      </c>
      <c r="G108" s="147">
        <v>0</v>
      </c>
      <c r="H108" s="148">
        <v>0</v>
      </c>
    </row>
    <row r="109" spans="1:9" ht="18" customHeight="1">
      <c r="B109" s="146" t="s">
        <v>2</v>
      </c>
      <c r="C109" s="135">
        <v>13700</v>
      </c>
      <c r="D109" s="135">
        <v>0</v>
      </c>
      <c r="E109" s="135">
        <v>0</v>
      </c>
      <c r="F109" s="147">
        <v>13700</v>
      </c>
      <c r="G109" s="147">
        <v>0</v>
      </c>
      <c r="H109" s="148">
        <v>0</v>
      </c>
    </row>
    <row r="110" spans="1:9" ht="24" customHeight="1" thickBot="1">
      <c r="B110" s="319" t="s">
        <v>1</v>
      </c>
      <c r="C110" s="320">
        <v>196009874</v>
      </c>
      <c r="D110" s="320">
        <v>17775662</v>
      </c>
      <c r="E110" s="320">
        <v>4949427</v>
      </c>
      <c r="F110" s="320">
        <v>195629939</v>
      </c>
      <c r="G110" s="320">
        <v>17873668</v>
      </c>
      <c r="H110" s="321">
        <v>5135351</v>
      </c>
      <c r="I110" s="6"/>
    </row>
    <row r="111" spans="1:9">
      <c r="E111" s="6"/>
      <c r="H111" s="6"/>
    </row>
    <row r="112" spans="1:9">
      <c r="B112" s="15" t="s">
        <v>684</v>
      </c>
      <c r="G112" s="303"/>
      <c r="H112" s="303"/>
    </row>
    <row r="113" spans="1:4" ht="11.25" thickBot="1"/>
    <row r="114" spans="1:4" ht="27.75" customHeight="1">
      <c r="A114" s="130"/>
      <c r="B114" s="444" t="s">
        <v>452</v>
      </c>
      <c r="C114" s="439" t="s">
        <v>1012</v>
      </c>
    </row>
    <row r="115" spans="1:4" ht="18" customHeight="1">
      <c r="B115" s="117" t="s">
        <v>8</v>
      </c>
      <c r="C115" s="136">
        <v>1942507</v>
      </c>
      <c r="D115" s="4"/>
    </row>
    <row r="116" spans="1:4" ht="18" customHeight="1">
      <c r="B116" s="306" t="s">
        <v>274</v>
      </c>
      <c r="C116" s="136">
        <v>15000</v>
      </c>
      <c r="D116" s="4"/>
    </row>
    <row r="117" spans="1:4" ht="18" customHeight="1">
      <c r="B117" s="117" t="s">
        <v>6</v>
      </c>
      <c r="C117" s="136">
        <v>70000</v>
      </c>
      <c r="D117" s="4"/>
    </row>
    <row r="118" spans="1:4" ht="18" customHeight="1">
      <c r="B118" s="117" t="s">
        <v>5</v>
      </c>
      <c r="C118" s="136">
        <v>10000</v>
      </c>
      <c r="D118" s="4"/>
    </row>
    <row r="119" spans="1:4" ht="18" customHeight="1">
      <c r="B119" s="306" t="s">
        <v>275</v>
      </c>
      <c r="C119" s="136">
        <v>1891</v>
      </c>
      <c r="D119" s="4"/>
    </row>
    <row r="120" spans="1:4" ht="18" customHeight="1">
      <c r="B120" s="117" t="s">
        <v>276</v>
      </c>
      <c r="C120" s="136">
        <v>175000</v>
      </c>
      <c r="D120" s="4"/>
    </row>
    <row r="121" spans="1:4" ht="24" customHeight="1" thickBot="1">
      <c r="B121" s="319" t="s">
        <v>1</v>
      </c>
      <c r="C121" s="364">
        <v>2214398</v>
      </c>
    </row>
  </sheetData>
  <mergeCells count="9">
    <mergeCell ref="B21:B22"/>
    <mergeCell ref="B33:B34"/>
    <mergeCell ref="B99:B101"/>
    <mergeCell ref="C99:E99"/>
    <mergeCell ref="F99:H99"/>
    <mergeCell ref="B48:B49"/>
    <mergeCell ref="B61:B62"/>
    <mergeCell ref="B75:B76"/>
    <mergeCell ref="B87:B88"/>
  </mergeCells>
  <printOptions horizontalCentered="1" verticalCentered="1"/>
  <pageMargins left="0" right="0" top="0.39370078740157483" bottom="0.39370078740157483" header="0" footer="0"/>
  <headerFooter>
    <oddHeader>&amp;F</oddHeader>
    <oddFooter>&amp;A</oddFooter>
  </headerFooter>
  <rowBreaks count="1" manualBreakCount="1">
    <brk id="2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E9"/>
  <sheetViews>
    <sheetView showGridLines="0" workbookViewId="0">
      <selection activeCell="C7" sqref="C7"/>
    </sheetView>
  </sheetViews>
  <sheetFormatPr baseColWidth="10" defaultColWidth="10.85546875" defaultRowHeight="10.5"/>
  <cols>
    <col min="1" max="1" width="10.28515625" style="85" customWidth="1"/>
    <col min="2" max="2" width="14.140625" style="85" customWidth="1"/>
    <col min="3" max="3" width="35.85546875" style="85" bestFit="1" customWidth="1"/>
    <col min="4" max="5" width="13.7109375" style="85" customWidth="1"/>
    <col min="6" max="16384" width="10.85546875" style="85"/>
  </cols>
  <sheetData>
    <row r="1" spans="2:5" ht="11.25" thickBot="1"/>
    <row r="2" spans="2:5" ht="17.25" customHeight="1">
      <c r="B2" s="1225" t="s">
        <v>428</v>
      </c>
      <c r="C2" s="1227" t="s">
        <v>452</v>
      </c>
      <c r="D2" s="743">
        <f>+Assets!D2</f>
        <v>42735</v>
      </c>
      <c r="E2" s="349">
        <f>+Assets!E2</f>
        <v>42369</v>
      </c>
    </row>
    <row r="3" spans="2:5" ht="17.25" customHeight="1">
      <c r="B3" s="1226"/>
      <c r="C3" s="1228"/>
      <c r="D3" s="744" t="s">
        <v>1012</v>
      </c>
      <c r="E3" s="359" t="s">
        <v>1012</v>
      </c>
    </row>
    <row r="4" spans="2:5" ht="24" customHeight="1">
      <c r="B4" s="149" t="s">
        <v>28</v>
      </c>
      <c r="C4" s="150" t="s">
        <v>7</v>
      </c>
      <c r="D4" s="83">
        <v>33823049</v>
      </c>
      <c r="E4" s="84">
        <v>33823049</v>
      </c>
    </row>
    <row r="5" spans="2:5" ht="24" customHeight="1">
      <c r="B5" s="813" t="s">
        <v>53</v>
      </c>
      <c r="C5" s="150" t="s">
        <v>14</v>
      </c>
      <c r="D5" s="83">
        <v>343332</v>
      </c>
      <c r="E5" s="84">
        <v>343332</v>
      </c>
    </row>
    <row r="6" spans="2:5" ht="24" customHeight="1">
      <c r="B6" s="149" t="s">
        <v>21</v>
      </c>
      <c r="C6" s="150" t="s">
        <v>13</v>
      </c>
      <c r="D6" s="83">
        <v>2066631</v>
      </c>
      <c r="E6" s="84">
        <f>2426196-359565</f>
        <v>2066631</v>
      </c>
    </row>
    <row r="7" spans="2:5" ht="24.75" customHeight="1" thickBot="1">
      <c r="B7" s="355" t="s">
        <v>1</v>
      </c>
      <c r="C7" s="356"/>
      <c r="D7" s="357">
        <f>SUM(D4:D6)</f>
        <v>36233012</v>
      </c>
      <c r="E7" s="358">
        <f>SUM(E4:E6)</f>
        <v>36233012</v>
      </c>
    </row>
    <row r="9" spans="2:5">
      <c r="C9" s="151"/>
      <c r="D9" s="6"/>
      <c r="E9" s="6"/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62"/>
  <sheetViews>
    <sheetView workbookViewId="0">
      <selection activeCell="B61" sqref="B61:B76"/>
    </sheetView>
  </sheetViews>
  <sheetFormatPr baseColWidth="10" defaultRowHeight="10.5"/>
  <cols>
    <col min="1" max="1" width="11.7109375" style="968" customWidth="1"/>
    <col min="2" max="2" width="40.140625" style="972" customWidth="1"/>
    <col min="3" max="3" width="16.7109375" style="972" customWidth="1"/>
    <col min="4" max="5" width="14.7109375" style="972" customWidth="1"/>
    <col min="6" max="6" width="14.85546875" style="972" customWidth="1"/>
    <col min="7" max="9" width="14.7109375" style="972" customWidth="1"/>
    <col min="10" max="10" width="11.7109375" style="972" customWidth="1"/>
    <col min="11" max="256" width="10.85546875" style="972"/>
    <col min="257" max="257" width="11.7109375" style="972" customWidth="1"/>
    <col min="258" max="258" width="40.140625" style="972" customWidth="1"/>
    <col min="259" max="259" width="16.7109375" style="972" customWidth="1"/>
    <col min="260" max="261" width="14.7109375" style="972" customWidth="1"/>
    <col min="262" max="262" width="14.85546875" style="972" customWidth="1"/>
    <col min="263" max="265" width="14.7109375" style="972" customWidth="1"/>
    <col min="266" max="266" width="11.7109375" style="972" customWidth="1"/>
    <col min="267" max="512" width="10.85546875" style="972"/>
    <col min="513" max="513" width="11.7109375" style="972" customWidth="1"/>
    <col min="514" max="514" width="40.140625" style="972" customWidth="1"/>
    <col min="515" max="515" width="16.7109375" style="972" customWidth="1"/>
    <col min="516" max="517" width="14.7109375" style="972" customWidth="1"/>
    <col min="518" max="518" width="14.85546875" style="972" customWidth="1"/>
    <col min="519" max="521" width="14.7109375" style="972" customWidth="1"/>
    <col min="522" max="522" width="11.7109375" style="972" customWidth="1"/>
    <col min="523" max="768" width="10.85546875" style="972"/>
    <col min="769" max="769" width="11.7109375" style="972" customWidth="1"/>
    <col min="770" max="770" width="40.140625" style="972" customWidth="1"/>
    <col min="771" max="771" width="16.7109375" style="972" customWidth="1"/>
    <col min="772" max="773" width="14.7109375" style="972" customWidth="1"/>
    <col min="774" max="774" width="14.85546875" style="972" customWidth="1"/>
    <col min="775" max="777" width="14.7109375" style="972" customWidth="1"/>
    <col min="778" max="778" width="11.7109375" style="972" customWidth="1"/>
    <col min="779" max="1024" width="10.85546875" style="972"/>
    <col min="1025" max="1025" width="11.7109375" style="972" customWidth="1"/>
    <col min="1026" max="1026" width="40.140625" style="972" customWidth="1"/>
    <col min="1027" max="1027" width="16.7109375" style="972" customWidth="1"/>
    <col min="1028" max="1029" width="14.7109375" style="972" customWidth="1"/>
    <col min="1030" max="1030" width="14.85546875" style="972" customWidth="1"/>
    <col min="1031" max="1033" width="14.7109375" style="972" customWidth="1"/>
    <col min="1034" max="1034" width="11.7109375" style="972" customWidth="1"/>
    <col min="1035" max="1280" width="10.85546875" style="972"/>
    <col min="1281" max="1281" width="11.7109375" style="972" customWidth="1"/>
    <col min="1282" max="1282" width="40.140625" style="972" customWidth="1"/>
    <col min="1283" max="1283" width="16.7109375" style="972" customWidth="1"/>
    <col min="1284" max="1285" width="14.7109375" style="972" customWidth="1"/>
    <col min="1286" max="1286" width="14.85546875" style="972" customWidth="1"/>
    <col min="1287" max="1289" width="14.7109375" style="972" customWidth="1"/>
    <col min="1290" max="1290" width="11.7109375" style="972" customWidth="1"/>
    <col min="1291" max="1536" width="10.85546875" style="972"/>
    <col min="1537" max="1537" width="11.7109375" style="972" customWidth="1"/>
    <col min="1538" max="1538" width="40.140625" style="972" customWidth="1"/>
    <col min="1539" max="1539" width="16.7109375" style="972" customWidth="1"/>
    <col min="1540" max="1541" width="14.7109375" style="972" customWidth="1"/>
    <col min="1542" max="1542" width="14.85546875" style="972" customWidth="1"/>
    <col min="1543" max="1545" width="14.7109375" style="972" customWidth="1"/>
    <col min="1546" max="1546" width="11.7109375" style="972" customWidth="1"/>
    <col min="1547" max="1792" width="10.85546875" style="972"/>
    <col min="1793" max="1793" width="11.7109375" style="972" customWidth="1"/>
    <col min="1794" max="1794" width="40.140625" style="972" customWidth="1"/>
    <col min="1795" max="1795" width="16.7109375" style="972" customWidth="1"/>
    <col min="1796" max="1797" width="14.7109375" style="972" customWidth="1"/>
    <col min="1798" max="1798" width="14.85546875" style="972" customWidth="1"/>
    <col min="1799" max="1801" width="14.7109375" style="972" customWidth="1"/>
    <col min="1802" max="1802" width="11.7109375" style="972" customWidth="1"/>
    <col min="1803" max="2048" width="10.85546875" style="972"/>
    <col min="2049" max="2049" width="11.7109375" style="972" customWidth="1"/>
    <col min="2050" max="2050" width="40.140625" style="972" customWidth="1"/>
    <col min="2051" max="2051" width="16.7109375" style="972" customWidth="1"/>
    <col min="2052" max="2053" width="14.7109375" style="972" customWidth="1"/>
    <col min="2054" max="2054" width="14.85546875" style="972" customWidth="1"/>
    <col min="2055" max="2057" width="14.7109375" style="972" customWidth="1"/>
    <col min="2058" max="2058" width="11.7109375" style="972" customWidth="1"/>
    <col min="2059" max="2304" width="10.85546875" style="972"/>
    <col min="2305" max="2305" width="11.7109375" style="972" customWidth="1"/>
    <col min="2306" max="2306" width="40.140625" style="972" customWidth="1"/>
    <col min="2307" max="2307" width="16.7109375" style="972" customWidth="1"/>
    <col min="2308" max="2309" width="14.7109375" style="972" customWidth="1"/>
    <col min="2310" max="2310" width="14.85546875" style="972" customWidth="1"/>
    <col min="2311" max="2313" width="14.7109375" style="972" customWidth="1"/>
    <col min="2314" max="2314" width="11.7109375" style="972" customWidth="1"/>
    <col min="2315" max="2560" width="10.85546875" style="972"/>
    <col min="2561" max="2561" width="11.7109375" style="972" customWidth="1"/>
    <col min="2562" max="2562" width="40.140625" style="972" customWidth="1"/>
    <col min="2563" max="2563" width="16.7109375" style="972" customWidth="1"/>
    <col min="2564" max="2565" width="14.7109375" style="972" customWidth="1"/>
    <col min="2566" max="2566" width="14.85546875" style="972" customWidth="1"/>
    <col min="2567" max="2569" width="14.7109375" style="972" customWidth="1"/>
    <col min="2570" max="2570" width="11.7109375" style="972" customWidth="1"/>
    <col min="2571" max="2816" width="10.85546875" style="972"/>
    <col min="2817" max="2817" width="11.7109375" style="972" customWidth="1"/>
    <col min="2818" max="2818" width="40.140625" style="972" customWidth="1"/>
    <col min="2819" max="2819" width="16.7109375" style="972" customWidth="1"/>
    <col min="2820" max="2821" width="14.7109375" style="972" customWidth="1"/>
    <col min="2822" max="2822" width="14.85546875" style="972" customWidth="1"/>
    <col min="2823" max="2825" width="14.7109375" style="972" customWidth="1"/>
    <col min="2826" max="2826" width="11.7109375" style="972" customWidth="1"/>
    <col min="2827" max="3072" width="10.85546875" style="972"/>
    <col min="3073" max="3073" width="11.7109375" style="972" customWidth="1"/>
    <col min="3074" max="3074" width="40.140625" style="972" customWidth="1"/>
    <col min="3075" max="3075" width="16.7109375" style="972" customWidth="1"/>
    <col min="3076" max="3077" width="14.7109375" style="972" customWidth="1"/>
    <col min="3078" max="3078" width="14.85546875" style="972" customWidth="1"/>
    <col min="3079" max="3081" width="14.7109375" style="972" customWidth="1"/>
    <col min="3082" max="3082" width="11.7109375" style="972" customWidth="1"/>
    <col min="3083" max="3328" width="10.85546875" style="972"/>
    <col min="3329" max="3329" width="11.7109375" style="972" customWidth="1"/>
    <col min="3330" max="3330" width="40.140625" style="972" customWidth="1"/>
    <col min="3331" max="3331" width="16.7109375" style="972" customWidth="1"/>
    <col min="3332" max="3333" width="14.7109375" style="972" customWidth="1"/>
    <col min="3334" max="3334" width="14.85546875" style="972" customWidth="1"/>
    <col min="3335" max="3337" width="14.7109375" style="972" customWidth="1"/>
    <col min="3338" max="3338" width="11.7109375" style="972" customWidth="1"/>
    <col min="3339" max="3584" width="10.85546875" style="972"/>
    <col min="3585" max="3585" width="11.7109375" style="972" customWidth="1"/>
    <col min="3586" max="3586" width="40.140625" style="972" customWidth="1"/>
    <col min="3587" max="3587" width="16.7109375" style="972" customWidth="1"/>
    <col min="3588" max="3589" width="14.7109375" style="972" customWidth="1"/>
    <col min="3590" max="3590" width="14.85546875" style="972" customWidth="1"/>
    <col min="3591" max="3593" width="14.7109375" style="972" customWidth="1"/>
    <col min="3594" max="3594" width="11.7109375" style="972" customWidth="1"/>
    <col min="3595" max="3840" width="10.85546875" style="972"/>
    <col min="3841" max="3841" width="11.7109375" style="972" customWidth="1"/>
    <col min="3842" max="3842" width="40.140625" style="972" customWidth="1"/>
    <col min="3843" max="3843" width="16.7109375" style="972" customWidth="1"/>
    <col min="3844" max="3845" width="14.7109375" style="972" customWidth="1"/>
    <col min="3846" max="3846" width="14.85546875" style="972" customWidth="1"/>
    <col min="3847" max="3849" width="14.7109375" style="972" customWidth="1"/>
    <col min="3850" max="3850" width="11.7109375" style="972" customWidth="1"/>
    <col min="3851" max="4096" width="10.85546875" style="972"/>
    <col min="4097" max="4097" width="11.7109375" style="972" customWidth="1"/>
    <col min="4098" max="4098" width="40.140625" style="972" customWidth="1"/>
    <col min="4099" max="4099" width="16.7109375" style="972" customWidth="1"/>
    <col min="4100" max="4101" width="14.7109375" style="972" customWidth="1"/>
    <col min="4102" max="4102" width="14.85546875" style="972" customWidth="1"/>
    <col min="4103" max="4105" width="14.7109375" style="972" customWidth="1"/>
    <col min="4106" max="4106" width="11.7109375" style="972" customWidth="1"/>
    <col min="4107" max="4352" width="10.85546875" style="972"/>
    <col min="4353" max="4353" width="11.7109375" style="972" customWidth="1"/>
    <col min="4354" max="4354" width="40.140625" style="972" customWidth="1"/>
    <col min="4355" max="4355" width="16.7109375" style="972" customWidth="1"/>
    <col min="4356" max="4357" width="14.7109375" style="972" customWidth="1"/>
    <col min="4358" max="4358" width="14.85546875" style="972" customWidth="1"/>
    <col min="4359" max="4361" width="14.7109375" style="972" customWidth="1"/>
    <col min="4362" max="4362" width="11.7109375" style="972" customWidth="1"/>
    <col min="4363" max="4608" width="10.85546875" style="972"/>
    <col min="4609" max="4609" width="11.7109375" style="972" customWidth="1"/>
    <col min="4610" max="4610" width="40.140625" style="972" customWidth="1"/>
    <col min="4611" max="4611" width="16.7109375" style="972" customWidth="1"/>
    <col min="4612" max="4613" width="14.7109375" style="972" customWidth="1"/>
    <col min="4614" max="4614" width="14.85546875" style="972" customWidth="1"/>
    <col min="4615" max="4617" width="14.7109375" style="972" customWidth="1"/>
    <col min="4618" max="4618" width="11.7109375" style="972" customWidth="1"/>
    <col min="4619" max="4864" width="10.85546875" style="972"/>
    <col min="4865" max="4865" width="11.7109375" style="972" customWidth="1"/>
    <col min="4866" max="4866" width="40.140625" style="972" customWidth="1"/>
    <col min="4867" max="4867" width="16.7109375" style="972" customWidth="1"/>
    <col min="4868" max="4869" width="14.7109375" style="972" customWidth="1"/>
    <col min="4870" max="4870" width="14.85546875" style="972" customWidth="1"/>
    <col min="4871" max="4873" width="14.7109375" style="972" customWidth="1"/>
    <col min="4874" max="4874" width="11.7109375" style="972" customWidth="1"/>
    <col min="4875" max="5120" width="10.85546875" style="972"/>
    <col min="5121" max="5121" width="11.7109375" style="972" customWidth="1"/>
    <col min="5122" max="5122" width="40.140625" style="972" customWidth="1"/>
    <col min="5123" max="5123" width="16.7109375" style="972" customWidth="1"/>
    <col min="5124" max="5125" width="14.7109375" style="972" customWidth="1"/>
    <col min="5126" max="5126" width="14.85546875" style="972" customWidth="1"/>
    <col min="5127" max="5129" width="14.7109375" style="972" customWidth="1"/>
    <col min="5130" max="5130" width="11.7109375" style="972" customWidth="1"/>
    <col min="5131" max="5376" width="10.85546875" style="972"/>
    <col min="5377" max="5377" width="11.7109375" style="972" customWidth="1"/>
    <col min="5378" max="5378" width="40.140625" style="972" customWidth="1"/>
    <col min="5379" max="5379" width="16.7109375" style="972" customWidth="1"/>
    <col min="5380" max="5381" width="14.7109375" style="972" customWidth="1"/>
    <col min="5382" max="5382" width="14.85546875" style="972" customWidth="1"/>
    <col min="5383" max="5385" width="14.7109375" style="972" customWidth="1"/>
    <col min="5386" max="5386" width="11.7109375" style="972" customWidth="1"/>
    <col min="5387" max="5632" width="10.85546875" style="972"/>
    <col min="5633" max="5633" width="11.7109375" style="972" customWidth="1"/>
    <col min="5634" max="5634" width="40.140625" style="972" customWidth="1"/>
    <col min="5635" max="5635" width="16.7109375" style="972" customWidth="1"/>
    <col min="5636" max="5637" width="14.7109375" style="972" customWidth="1"/>
    <col min="5638" max="5638" width="14.85546875" style="972" customWidth="1"/>
    <col min="5639" max="5641" width="14.7109375" style="972" customWidth="1"/>
    <col min="5642" max="5642" width="11.7109375" style="972" customWidth="1"/>
    <col min="5643" max="5888" width="10.85546875" style="972"/>
    <col min="5889" max="5889" width="11.7109375" style="972" customWidth="1"/>
    <col min="5890" max="5890" width="40.140625" style="972" customWidth="1"/>
    <col min="5891" max="5891" width="16.7109375" style="972" customWidth="1"/>
    <col min="5892" max="5893" width="14.7109375" style="972" customWidth="1"/>
    <col min="5894" max="5894" width="14.85546875" style="972" customWidth="1"/>
    <col min="5895" max="5897" width="14.7109375" style="972" customWidth="1"/>
    <col min="5898" max="5898" width="11.7109375" style="972" customWidth="1"/>
    <col min="5899" max="6144" width="10.85546875" style="972"/>
    <col min="6145" max="6145" width="11.7109375" style="972" customWidth="1"/>
    <col min="6146" max="6146" width="40.140625" style="972" customWidth="1"/>
    <col min="6147" max="6147" width="16.7109375" style="972" customWidth="1"/>
    <col min="6148" max="6149" width="14.7109375" style="972" customWidth="1"/>
    <col min="6150" max="6150" width="14.85546875" style="972" customWidth="1"/>
    <col min="6151" max="6153" width="14.7109375" style="972" customWidth="1"/>
    <col min="6154" max="6154" width="11.7109375" style="972" customWidth="1"/>
    <col min="6155" max="6400" width="10.85546875" style="972"/>
    <col min="6401" max="6401" width="11.7109375" style="972" customWidth="1"/>
    <col min="6402" max="6402" width="40.140625" style="972" customWidth="1"/>
    <col min="6403" max="6403" width="16.7109375" style="972" customWidth="1"/>
    <col min="6404" max="6405" width="14.7109375" style="972" customWidth="1"/>
    <col min="6406" max="6406" width="14.85546875" style="972" customWidth="1"/>
    <col min="6407" max="6409" width="14.7109375" style="972" customWidth="1"/>
    <col min="6410" max="6410" width="11.7109375" style="972" customWidth="1"/>
    <col min="6411" max="6656" width="10.85546875" style="972"/>
    <col min="6657" max="6657" width="11.7109375" style="972" customWidth="1"/>
    <col min="6658" max="6658" width="40.140625" style="972" customWidth="1"/>
    <col min="6659" max="6659" width="16.7109375" style="972" customWidth="1"/>
    <col min="6660" max="6661" width="14.7109375" style="972" customWidth="1"/>
    <col min="6662" max="6662" width="14.85546875" style="972" customWidth="1"/>
    <col min="6663" max="6665" width="14.7109375" style="972" customWidth="1"/>
    <col min="6666" max="6666" width="11.7109375" style="972" customWidth="1"/>
    <col min="6667" max="6912" width="10.85546875" style="972"/>
    <col min="6913" max="6913" width="11.7109375" style="972" customWidth="1"/>
    <col min="6914" max="6914" width="40.140625" style="972" customWidth="1"/>
    <col min="6915" max="6915" width="16.7109375" style="972" customWidth="1"/>
    <col min="6916" max="6917" width="14.7109375" style="972" customWidth="1"/>
    <col min="6918" max="6918" width="14.85546875" style="972" customWidth="1"/>
    <col min="6919" max="6921" width="14.7109375" style="972" customWidth="1"/>
    <col min="6922" max="6922" width="11.7109375" style="972" customWidth="1"/>
    <col min="6923" max="7168" width="10.85546875" style="972"/>
    <col min="7169" max="7169" width="11.7109375" style="972" customWidth="1"/>
    <col min="7170" max="7170" width="40.140625" style="972" customWidth="1"/>
    <col min="7171" max="7171" width="16.7109375" style="972" customWidth="1"/>
    <col min="7172" max="7173" width="14.7109375" style="972" customWidth="1"/>
    <col min="7174" max="7174" width="14.85546875" style="972" customWidth="1"/>
    <col min="7175" max="7177" width="14.7109375" style="972" customWidth="1"/>
    <col min="7178" max="7178" width="11.7109375" style="972" customWidth="1"/>
    <col min="7179" max="7424" width="10.85546875" style="972"/>
    <col min="7425" max="7425" width="11.7109375" style="972" customWidth="1"/>
    <col min="7426" max="7426" width="40.140625" style="972" customWidth="1"/>
    <col min="7427" max="7427" width="16.7109375" style="972" customWidth="1"/>
    <col min="7428" max="7429" width="14.7109375" style="972" customWidth="1"/>
    <col min="7430" max="7430" width="14.85546875" style="972" customWidth="1"/>
    <col min="7431" max="7433" width="14.7109375" style="972" customWidth="1"/>
    <col min="7434" max="7434" width="11.7109375" style="972" customWidth="1"/>
    <col min="7435" max="7680" width="10.85546875" style="972"/>
    <col min="7681" max="7681" width="11.7109375" style="972" customWidth="1"/>
    <col min="7682" max="7682" width="40.140625" style="972" customWidth="1"/>
    <col min="7683" max="7683" width="16.7109375" style="972" customWidth="1"/>
    <col min="7684" max="7685" width="14.7109375" style="972" customWidth="1"/>
    <col min="7686" max="7686" width="14.85546875" style="972" customWidth="1"/>
    <col min="7687" max="7689" width="14.7109375" style="972" customWidth="1"/>
    <col min="7690" max="7690" width="11.7109375" style="972" customWidth="1"/>
    <col min="7691" max="7936" width="10.85546875" style="972"/>
    <col min="7937" max="7937" width="11.7109375" style="972" customWidth="1"/>
    <col min="7938" max="7938" width="40.140625" style="972" customWidth="1"/>
    <col min="7939" max="7939" width="16.7109375" style="972" customWidth="1"/>
    <col min="7940" max="7941" width="14.7109375" style="972" customWidth="1"/>
    <col min="7942" max="7942" width="14.85546875" style="972" customWidth="1"/>
    <col min="7943" max="7945" width="14.7109375" style="972" customWidth="1"/>
    <col min="7946" max="7946" width="11.7109375" style="972" customWidth="1"/>
    <col min="7947" max="8192" width="10.85546875" style="972"/>
    <col min="8193" max="8193" width="11.7109375" style="972" customWidth="1"/>
    <col min="8194" max="8194" width="40.140625" style="972" customWidth="1"/>
    <col min="8195" max="8195" width="16.7109375" style="972" customWidth="1"/>
    <col min="8196" max="8197" width="14.7109375" style="972" customWidth="1"/>
    <col min="8198" max="8198" width="14.85546875" style="972" customWidth="1"/>
    <col min="8199" max="8201" width="14.7109375" style="972" customWidth="1"/>
    <col min="8202" max="8202" width="11.7109375" style="972" customWidth="1"/>
    <col min="8203" max="8448" width="10.85546875" style="972"/>
    <col min="8449" max="8449" width="11.7109375" style="972" customWidth="1"/>
    <col min="8450" max="8450" width="40.140625" style="972" customWidth="1"/>
    <col min="8451" max="8451" width="16.7109375" style="972" customWidth="1"/>
    <col min="8452" max="8453" width="14.7109375" style="972" customWidth="1"/>
    <col min="8454" max="8454" width="14.85546875" style="972" customWidth="1"/>
    <col min="8455" max="8457" width="14.7109375" style="972" customWidth="1"/>
    <col min="8458" max="8458" width="11.7109375" style="972" customWidth="1"/>
    <col min="8459" max="8704" width="10.85546875" style="972"/>
    <col min="8705" max="8705" width="11.7109375" style="972" customWidth="1"/>
    <col min="8706" max="8706" width="40.140625" style="972" customWidth="1"/>
    <col min="8707" max="8707" width="16.7109375" style="972" customWidth="1"/>
    <col min="8708" max="8709" width="14.7109375" style="972" customWidth="1"/>
    <col min="8710" max="8710" width="14.85546875" style="972" customWidth="1"/>
    <col min="8711" max="8713" width="14.7109375" style="972" customWidth="1"/>
    <col min="8714" max="8714" width="11.7109375" style="972" customWidth="1"/>
    <col min="8715" max="8960" width="10.85546875" style="972"/>
    <col min="8961" max="8961" width="11.7109375" style="972" customWidth="1"/>
    <col min="8962" max="8962" width="40.140625" style="972" customWidth="1"/>
    <col min="8963" max="8963" width="16.7109375" style="972" customWidth="1"/>
    <col min="8964" max="8965" width="14.7109375" style="972" customWidth="1"/>
    <col min="8966" max="8966" width="14.85546875" style="972" customWidth="1"/>
    <col min="8967" max="8969" width="14.7109375" style="972" customWidth="1"/>
    <col min="8970" max="8970" width="11.7109375" style="972" customWidth="1"/>
    <col min="8971" max="9216" width="10.85546875" style="972"/>
    <col min="9217" max="9217" width="11.7109375" style="972" customWidth="1"/>
    <col min="9218" max="9218" width="40.140625" style="972" customWidth="1"/>
    <col min="9219" max="9219" width="16.7109375" style="972" customWidth="1"/>
    <col min="9220" max="9221" width="14.7109375" style="972" customWidth="1"/>
    <col min="9222" max="9222" width="14.85546875" style="972" customWidth="1"/>
    <col min="9223" max="9225" width="14.7109375" style="972" customWidth="1"/>
    <col min="9226" max="9226" width="11.7109375" style="972" customWidth="1"/>
    <col min="9227" max="9472" width="10.85546875" style="972"/>
    <col min="9473" max="9473" width="11.7109375" style="972" customWidth="1"/>
    <col min="9474" max="9474" width="40.140625" style="972" customWidth="1"/>
    <col min="9475" max="9475" width="16.7109375" style="972" customWidth="1"/>
    <col min="9476" max="9477" width="14.7109375" style="972" customWidth="1"/>
    <col min="9478" max="9478" width="14.85546875" style="972" customWidth="1"/>
    <col min="9479" max="9481" width="14.7109375" style="972" customWidth="1"/>
    <col min="9482" max="9482" width="11.7109375" style="972" customWidth="1"/>
    <col min="9483" max="9728" width="10.85546875" style="972"/>
    <col min="9729" max="9729" width="11.7109375" style="972" customWidth="1"/>
    <col min="9730" max="9730" width="40.140625" style="972" customWidth="1"/>
    <col min="9731" max="9731" width="16.7109375" style="972" customWidth="1"/>
    <col min="9732" max="9733" width="14.7109375" style="972" customWidth="1"/>
    <col min="9734" max="9734" width="14.85546875" style="972" customWidth="1"/>
    <col min="9735" max="9737" width="14.7109375" style="972" customWidth="1"/>
    <col min="9738" max="9738" width="11.7109375" style="972" customWidth="1"/>
    <col min="9739" max="9984" width="10.85546875" style="972"/>
    <col min="9985" max="9985" width="11.7109375" style="972" customWidth="1"/>
    <col min="9986" max="9986" width="40.140625" style="972" customWidth="1"/>
    <col min="9987" max="9987" width="16.7109375" style="972" customWidth="1"/>
    <col min="9988" max="9989" width="14.7109375" style="972" customWidth="1"/>
    <col min="9990" max="9990" width="14.85546875" style="972" customWidth="1"/>
    <col min="9991" max="9993" width="14.7109375" style="972" customWidth="1"/>
    <col min="9994" max="9994" width="11.7109375" style="972" customWidth="1"/>
    <col min="9995" max="10240" width="10.85546875" style="972"/>
    <col min="10241" max="10241" width="11.7109375" style="972" customWidth="1"/>
    <col min="10242" max="10242" width="40.140625" style="972" customWidth="1"/>
    <col min="10243" max="10243" width="16.7109375" style="972" customWidth="1"/>
    <col min="10244" max="10245" width="14.7109375" style="972" customWidth="1"/>
    <col min="10246" max="10246" width="14.85546875" style="972" customWidth="1"/>
    <col min="10247" max="10249" width="14.7109375" style="972" customWidth="1"/>
    <col min="10250" max="10250" width="11.7109375" style="972" customWidth="1"/>
    <col min="10251" max="10496" width="10.85546875" style="972"/>
    <col min="10497" max="10497" width="11.7109375" style="972" customWidth="1"/>
    <col min="10498" max="10498" width="40.140625" style="972" customWidth="1"/>
    <col min="10499" max="10499" width="16.7109375" style="972" customWidth="1"/>
    <col min="10500" max="10501" width="14.7109375" style="972" customWidth="1"/>
    <col min="10502" max="10502" width="14.85546875" style="972" customWidth="1"/>
    <col min="10503" max="10505" width="14.7109375" style="972" customWidth="1"/>
    <col min="10506" max="10506" width="11.7109375" style="972" customWidth="1"/>
    <col min="10507" max="10752" width="10.85546875" style="972"/>
    <col min="10753" max="10753" width="11.7109375" style="972" customWidth="1"/>
    <col min="10754" max="10754" width="40.140625" style="972" customWidth="1"/>
    <col min="10755" max="10755" width="16.7109375" style="972" customWidth="1"/>
    <col min="10756" max="10757" width="14.7109375" style="972" customWidth="1"/>
    <col min="10758" max="10758" width="14.85546875" style="972" customWidth="1"/>
    <col min="10759" max="10761" width="14.7109375" style="972" customWidth="1"/>
    <col min="10762" max="10762" width="11.7109375" style="972" customWidth="1"/>
    <col min="10763" max="11008" width="10.85546875" style="972"/>
    <col min="11009" max="11009" width="11.7109375" style="972" customWidth="1"/>
    <col min="11010" max="11010" width="40.140625" style="972" customWidth="1"/>
    <col min="11011" max="11011" width="16.7109375" style="972" customWidth="1"/>
    <col min="11012" max="11013" width="14.7109375" style="972" customWidth="1"/>
    <col min="11014" max="11014" width="14.85546875" style="972" customWidth="1"/>
    <col min="11015" max="11017" width="14.7109375" style="972" customWidth="1"/>
    <col min="11018" max="11018" width="11.7109375" style="972" customWidth="1"/>
    <col min="11019" max="11264" width="10.85546875" style="972"/>
    <col min="11265" max="11265" width="11.7109375" style="972" customWidth="1"/>
    <col min="11266" max="11266" width="40.140625" style="972" customWidth="1"/>
    <col min="11267" max="11267" width="16.7109375" style="972" customWidth="1"/>
    <col min="11268" max="11269" width="14.7109375" style="972" customWidth="1"/>
    <col min="11270" max="11270" width="14.85546875" style="972" customWidth="1"/>
    <col min="11271" max="11273" width="14.7109375" style="972" customWidth="1"/>
    <col min="11274" max="11274" width="11.7109375" style="972" customWidth="1"/>
    <col min="11275" max="11520" width="10.85546875" style="972"/>
    <col min="11521" max="11521" width="11.7109375" style="972" customWidth="1"/>
    <col min="11522" max="11522" width="40.140625" style="972" customWidth="1"/>
    <col min="11523" max="11523" width="16.7109375" style="972" customWidth="1"/>
    <col min="11524" max="11525" width="14.7109375" style="972" customWidth="1"/>
    <col min="11526" max="11526" width="14.85546875" style="972" customWidth="1"/>
    <col min="11527" max="11529" width="14.7109375" style="972" customWidth="1"/>
    <col min="11530" max="11530" width="11.7109375" style="972" customWidth="1"/>
    <col min="11531" max="11776" width="10.85546875" style="972"/>
    <col min="11777" max="11777" width="11.7109375" style="972" customWidth="1"/>
    <col min="11778" max="11778" width="40.140625" style="972" customWidth="1"/>
    <col min="11779" max="11779" width="16.7109375" style="972" customWidth="1"/>
    <col min="11780" max="11781" width="14.7109375" style="972" customWidth="1"/>
    <col min="11782" max="11782" width="14.85546875" style="972" customWidth="1"/>
    <col min="11783" max="11785" width="14.7109375" style="972" customWidth="1"/>
    <col min="11786" max="11786" width="11.7109375" style="972" customWidth="1"/>
    <col min="11787" max="12032" width="10.85546875" style="972"/>
    <col min="12033" max="12033" width="11.7109375" style="972" customWidth="1"/>
    <col min="12034" max="12034" width="40.140625" style="972" customWidth="1"/>
    <col min="12035" max="12035" width="16.7109375" style="972" customWidth="1"/>
    <col min="12036" max="12037" width="14.7109375" style="972" customWidth="1"/>
    <col min="12038" max="12038" width="14.85546875" style="972" customWidth="1"/>
    <col min="12039" max="12041" width="14.7109375" style="972" customWidth="1"/>
    <col min="12042" max="12042" width="11.7109375" style="972" customWidth="1"/>
    <col min="12043" max="12288" width="10.85546875" style="972"/>
    <col min="12289" max="12289" width="11.7109375" style="972" customWidth="1"/>
    <col min="12290" max="12290" width="40.140625" style="972" customWidth="1"/>
    <col min="12291" max="12291" width="16.7109375" style="972" customWidth="1"/>
    <col min="12292" max="12293" width="14.7109375" style="972" customWidth="1"/>
    <col min="12294" max="12294" width="14.85546875" style="972" customWidth="1"/>
    <col min="12295" max="12297" width="14.7109375" style="972" customWidth="1"/>
    <col min="12298" max="12298" width="11.7109375" style="972" customWidth="1"/>
    <col min="12299" max="12544" width="10.85546875" style="972"/>
    <col min="12545" max="12545" width="11.7109375" style="972" customWidth="1"/>
    <col min="12546" max="12546" width="40.140625" style="972" customWidth="1"/>
    <col min="12547" max="12547" width="16.7109375" style="972" customWidth="1"/>
    <col min="12548" max="12549" width="14.7109375" style="972" customWidth="1"/>
    <col min="12550" max="12550" width="14.85546875" style="972" customWidth="1"/>
    <col min="12551" max="12553" width="14.7109375" style="972" customWidth="1"/>
    <col min="12554" max="12554" width="11.7109375" style="972" customWidth="1"/>
    <col min="12555" max="12800" width="10.85546875" style="972"/>
    <col min="12801" max="12801" width="11.7109375" style="972" customWidth="1"/>
    <col min="12802" max="12802" width="40.140625" style="972" customWidth="1"/>
    <col min="12803" max="12803" width="16.7109375" style="972" customWidth="1"/>
    <col min="12804" max="12805" width="14.7109375" style="972" customWidth="1"/>
    <col min="12806" max="12806" width="14.85546875" style="972" customWidth="1"/>
    <col min="12807" max="12809" width="14.7109375" style="972" customWidth="1"/>
    <col min="12810" max="12810" width="11.7109375" style="972" customWidth="1"/>
    <col min="12811" max="13056" width="10.85546875" style="972"/>
    <col min="13057" max="13057" width="11.7109375" style="972" customWidth="1"/>
    <col min="13058" max="13058" width="40.140625" style="972" customWidth="1"/>
    <col min="13059" max="13059" width="16.7109375" style="972" customWidth="1"/>
    <col min="13060" max="13061" width="14.7109375" style="972" customWidth="1"/>
    <col min="13062" max="13062" width="14.85546875" style="972" customWidth="1"/>
    <col min="13063" max="13065" width="14.7109375" style="972" customWidth="1"/>
    <col min="13066" max="13066" width="11.7109375" style="972" customWidth="1"/>
    <col min="13067" max="13312" width="10.85546875" style="972"/>
    <col min="13313" max="13313" width="11.7109375" style="972" customWidth="1"/>
    <col min="13314" max="13314" width="40.140625" style="972" customWidth="1"/>
    <col min="13315" max="13315" width="16.7109375" style="972" customWidth="1"/>
    <col min="13316" max="13317" width="14.7109375" style="972" customWidth="1"/>
    <col min="13318" max="13318" width="14.85546875" style="972" customWidth="1"/>
    <col min="13319" max="13321" width="14.7109375" style="972" customWidth="1"/>
    <col min="13322" max="13322" width="11.7109375" style="972" customWidth="1"/>
    <col min="13323" max="13568" width="10.85546875" style="972"/>
    <col min="13569" max="13569" width="11.7109375" style="972" customWidth="1"/>
    <col min="13570" max="13570" width="40.140625" style="972" customWidth="1"/>
    <col min="13571" max="13571" width="16.7109375" style="972" customWidth="1"/>
    <col min="13572" max="13573" width="14.7109375" style="972" customWidth="1"/>
    <col min="13574" max="13574" width="14.85546875" style="972" customWidth="1"/>
    <col min="13575" max="13577" width="14.7109375" style="972" customWidth="1"/>
    <col min="13578" max="13578" width="11.7109375" style="972" customWidth="1"/>
    <col min="13579" max="13824" width="10.85546875" style="972"/>
    <col min="13825" max="13825" width="11.7109375" style="972" customWidth="1"/>
    <col min="13826" max="13826" width="40.140625" style="972" customWidth="1"/>
    <col min="13827" max="13827" width="16.7109375" style="972" customWidth="1"/>
    <col min="13828" max="13829" width="14.7109375" style="972" customWidth="1"/>
    <col min="13830" max="13830" width="14.85546875" style="972" customWidth="1"/>
    <col min="13831" max="13833" width="14.7109375" style="972" customWidth="1"/>
    <col min="13834" max="13834" width="11.7109375" style="972" customWidth="1"/>
    <col min="13835" max="14080" width="10.85546875" style="972"/>
    <col min="14081" max="14081" width="11.7109375" style="972" customWidth="1"/>
    <col min="14082" max="14082" width="40.140625" style="972" customWidth="1"/>
    <col min="14083" max="14083" width="16.7109375" style="972" customWidth="1"/>
    <col min="14084" max="14085" width="14.7109375" style="972" customWidth="1"/>
    <col min="14086" max="14086" width="14.85546875" style="972" customWidth="1"/>
    <col min="14087" max="14089" width="14.7109375" style="972" customWidth="1"/>
    <col min="14090" max="14090" width="11.7109375" style="972" customWidth="1"/>
    <col min="14091" max="14336" width="10.85546875" style="972"/>
    <col min="14337" max="14337" width="11.7109375" style="972" customWidth="1"/>
    <col min="14338" max="14338" width="40.140625" style="972" customWidth="1"/>
    <col min="14339" max="14339" width="16.7109375" style="972" customWidth="1"/>
    <col min="14340" max="14341" width="14.7109375" style="972" customWidth="1"/>
    <col min="14342" max="14342" width="14.85546875" style="972" customWidth="1"/>
    <col min="14343" max="14345" width="14.7109375" style="972" customWidth="1"/>
    <col min="14346" max="14346" width="11.7109375" style="972" customWidth="1"/>
    <col min="14347" max="14592" width="10.85546875" style="972"/>
    <col min="14593" max="14593" width="11.7109375" style="972" customWidth="1"/>
    <col min="14594" max="14594" width="40.140625" style="972" customWidth="1"/>
    <col min="14595" max="14595" width="16.7109375" style="972" customWidth="1"/>
    <col min="14596" max="14597" width="14.7109375" style="972" customWidth="1"/>
    <col min="14598" max="14598" width="14.85546875" style="972" customWidth="1"/>
    <col min="14599" max="14601" width="14.7109375" style="972" customWidth="1"/>
    <col min="14602" max="14602" width="11.7109375" style="972" customWidth="1"/>
    <col min="14603" max="14848" width="10.85546875" style="972"/>
    <col min="14849" max="14849" width="11.7109375" style="972" customWidth="1"/>
    <col min="14850" max="14850" width="40.140625" style="972" customWidth="1"/>
    <col min="14851" max="14851" width="16.7109375" style="972" customWidth="1"/>
    <col min="14852" max="14853" width="14.7109375" style="972" customWidth="1"/>
    <col min="14854" max="14854" width="14.85546875" style="972" customWidth="1"/>
    <col min="14855" max="14857" width="14.7109375" style="972" customWidth="1"/>
    <col min="14858" max="14858" width="11.7109375" style="972" customWidth="1"/>
    <col min="14859" max="15104" width="10.85546875" style="972"/>
    <col min="15105" max="15105" width="11.7109375" style="972" customWidth="1"/>
    <col min="15106" max="15106" width="40.140625" style="972" customWidth="1"/>
    <col min="15107" max="15107" width="16.7109375" style="972" customWidth="1"/>
    <col min="15108" max="15109" width="14.7109375" style="972" customWidth="1"/>
    <col min="15110" max="15110" width="14.85546875" style="972" customWidth="1"/>
    <col min="15111" max="15113" width="14.7109375" style="972" customWidth="1"/>
    <col min="15114" max="15114" width="11.7109375" style="972" customWidth="1"/>
    <col min="15115" max="15360" width="10.85546875" style="972"/>
    <col min="15361" max="15361" width="11.7109375" style="972" customWidth="1"/>
    <col min="15362" max="15362" width="40.140625" style="972" customWidth="1"/>
    <col min="15363" max="15363" width="16.7109375" style="972" customWidth="1"/>
    <col min="15364" max="15365" width="14.7109375" style="972" customWidth="1"/>
    <col min="15366" max="15366" width="14.85546875" style="972" customWidth="1"/>
    <col min="15367" max="15369" width="14.7109375" style="972" customWidth="1"/>
    <col min="15370" max="15370" width="11.7109375" style="972" customWidth="1"/>
    <col min="15371" max="15616" width="10.85546875" style="972"/>
    <col min="15617" max="15617" width="11.7109375" style="972" customWidth="1"/>
    <col min="15618" max="15618" width="40.140625" style="972" customWidth="1"/>
    <col min="15619" max="15619" width="16.7109375" style="972" customWidth="1"/>
    <col min="15620" max="15621" width="14.7109375" style="972" customWidth="1"/>
    <col min="15622" max="15622" width="14.85546875" style="972" customWidth="1"/>
    <col min="15623" max="15625" width="14.7109375" style="972" customWidth="1"/>
    <col min="15626" max="15626" width="11.7109375" style="972" customWidth="1"/>
    <col min="15627" max="15872" width="10.85546875" style="972"/>
    <col min="15873" max="15873" width="11.7109375" style="972" customWidth="1"/>
    <col min="15874" max="15874" width="40.140625" style="972" customWidth="1"/>
    <col min="15875" max="15875" width="16.7109375" style="972" customWidth="1"/>
    <col min="15876" max="15877" width="14.7109375" style="972" customWidth="1"/>
    <col min="15878" max="15878" width="14.85546875" style="972" customWidth="1"/>
    <col min="15879" max="15881" width="14.7109375" style="972" customWidth="1"/>
    <col min="15882" max="15882" width="11.7109375" style="972" customWidth="1"/>
    <col min="15883" max="16128" width="10.85546875" style="972"/>
    <col min="16129" max="16129" width="11.7109375" style="972" customWidth="1"/>
    <col min="16130" max="16130" width="40.140625" style="972" customWidth="1"/>
    <col min="16131" max="16131" width="16.7109375" style="972" customWidth="1"/>
    <col min="16132" max="16133" width="14.7109375" style="972" customWidth="1"/>
    <col min="16134" max="16134" width="14.85546875" style="972" customWidth="1"/>
    <col min="16135" max="16137" width="14.7109375" style="972" customWidth="1"/>
    <col min="16138" max="16138" width="11.7109375" style="972" customWidth="1"/>
    <col min="16139" max="16384" width="10.85546875" style="972"/>
  </cols>
  <sheetData>
    <row r="2" spans="1:11" ht="11.25" thickBot="1">
      <c r="B2" s="969" t="s">
        <v>729</v>
      </c>
      <c r="C2" s="970"/>
      <c r="D2" s="152"/>
      <c r="E2" s="971"/>
    </row>
    <row r="3" spans="1:11" ht="15.75" thickBot="1">
      <c r="A3" s="973"/>
      <c r="B3" s="1239"/>
      <c r="C3" s="974">
        <v>42735</v>
      </c>
      <c r="D3" s="974">
        <v>42369</v>
      </c>
      <c r="E3" s="975"/>
      <c r="F3"/>
      <c r="G3"/>
      <c r="H3"/>
      <c r="I3"/>
      <c r="J3"/>
      <c r="K3"/>
    </row>
    <row r="4" spans="1:11" ht="13.5" customHeight="1" thickBot="1">
      <c r="B4" s="1240"/>
      <c r="C4" s="976" t="s">
        <v>1012</v>
      </c>
      <c r="D4" s="976" t="s">
        <v>1012</v>
      </c>
      <c r="E4" s="977"/>
      <c r="F4"/>
      <c r="G4"/>
      <c r="H4"/>
      <c r="I4"/>
      <c r="J4"/>
      <c r="K4"/>
    </row>
    <row r="5" spans="1:11" ht="15.75" thickBot="1">
      <c r="B5" s="978"/>
      <c r="C5" s="979"/>
      <c r="D5" s="979"/>
      <c r="E5" s="977"/>
      <c r="F5"/>
      <c r="G5"/>
      <c r="H5"/>
      <c r="I5"/>
      <c r="J5"/>
      <c r="K5"/>
    </row>
    <row r="6" spans="1:11" ht="15.75" thickBot="1">
      <c r="B6" s="423" t="s">
        <v>719</v>
      </c>
      <c r="C6" s="980">
        <v>1294570086</v>
      </c>
      <c r="D6" s="980">
        <v>1248135284</v>
      </c>
      <c r="E6" s="981"/>
      <c r="F6"/>
      <c r="G6"/>
      <c r="H6"/>
      <c r="I6"/>
      <c r="J6"/>
      <c r="K6"/>
    </row>
    <row r="7" spans="1:11" ht="15.75" thickBot="1">
      <c r="B7" s="984" t="s">
        <v>728</v>
      </c>
      <c r="C7" s="985">
        <v>247188146</v>
      </c>
      <c r="D7" s="985">
        <v>250020262</v>
      </c>
      <c r="E7" s="986"/>
      <c r="F7"/>
      <c r="G7"/>
      <c r="H7"/>
      <c r="I7"/>
      <c r="J7"/>
      <c r="K7"/>
    </row>
    <row r="8" spans="1:11" ht="15.75" thickBot="1">
      <c r="B8" s="987" t="s">
        <v>727</v>
      </c>
      <c r="C8" s="985">
        <v>180506784</v>
      </c>
      <c r="D8" s="985">
        <v>144232818</v>
      </c>
      <c r="E8" s="986"/>
      <c r="F8"/>
      <c r="G8"/>
      <c r="H8"/>
      <c r="I8"/>
      <c r="J8"/>
      <c r="K8"/>
    </row>
    <row r="9" spans="1:11" ht="15.75" thickBot="1">
      <c r="B9" s="987" t="s">
        <v>726</v>
      </c>
      <c r="C9" s="985">
        <v>163124828</v>
      </c>
      <c r="D9" s="985">
        <v>155110210</v>
      </c>
      <c r="E9" s="986"/>
      <c r="F9"/>
      <c r="G9"/>
      <c r="H9"/>
      <c r="I9"/>
      <c r="J9"/>
      <c r="K9"/>
    </row>
    <row r="10" spans="1:11" ht="15.75" thickBot="1">
      <c r="B10" s="987" t="s">
        <v>725</v>
      </c>
      <c r="C10" s="985">
        <v>162939794</v>
      </c>
      <c r="D10" s="985">
        <v>149021755</v>
      </c>
      <c r="E10" s="986"/>
      <c r="F10"/>
      <c r="G10"/>
      <c r="H10"/>
      <c r="I10"/>
      <c r="J10"/>
      <c r="K10"/>
    </row>
    <row r="11" spans="1:11" ht="15.75" thickBot="1">
      <c r="B11" s="97" t="s">
        <v>721</v>
      </c>
      <c r="C11" s="985">
        <v>160070637</v>
      </c>
      <c r="D11" s="985">
        <v>160423927</v>
      </c>
      <c r="E11" s="986"/>
      <c r="F11"/>
      <c r="G11"/>
      <c r="H11"/>
      <c r="I11"/>
      <c r="J11"/>
      <c r="K11"/>
    </row>
    <row r="12" spans="1:11" ht="15.75" thickBot="1">
      <c r="B12" s="984" t="s">
        <v>724</v>
      </c>
      <c r="C12" s="985">
        <v>143756791</v>
      </c>
      <c r="D12" s="985">
        <v>147687828</v>
      </c>
      <c r="E12" s="986"/>
      <c r="F12"/>
      <c r="G12"/>
      <c r="H12"/>
      <c r="I12"/>
      <c r="J12"/>
      <c r="K12"/>
    </row>
    <row r="13" spans="1:11" ht="15.75" thickBot="1">
      <c r="B13" s="97" t="s">
        <v>722</v>
      </c>
      <c r="C13" s="985">
        <v>99318272</v>
      </c>
      <c r="D13" s="985">
        <v>103872419</v>
      </c>
      <c r="E13" s="986"/>
      <c r="F13"/>
      <c r="G13"/>
      <c r="H13"/>
      <c r="I13"/>
      <c r="J13"/>
      <c r="K13"/>
    </row>
    <row r="14" spans="1:11" ht="15.75" thickBot="1">
      <c r="B14" s="97" t="s">
        <v>431</v>
      </c>
      <c r="C14" s="985">
        <v>74440293</v>
      </c>
      <c r="D14" s="985">
        <v>74367058</v>
      </c>
      <c r="E14" s="986"/>
      <c r="F14"/>
      <c r="G14"/>
      <c r="H14"/>
      <c r="I14"/>
      <c r="J14"/>
      <c r="K14"/>
    </row>
    <row r="15" spans="1:11" ht="15.75" thickBot="1">
      <c r="B15" s="988" t="s">
        <v>723</v>
      </c>
      <c r="C15" s="985">
        <v>36448254</v>
      </c>
      <c r="D15" s="985">
        <v>36724335</v>
      </c>
      <c r="E15" s="986"/>
      <c r="F15"/>
      <c r="G15"/>
      <c r="H15"/>
      <c r="I15"/>
      <c r="J15"/>
      <c r="K15"/>
    </row>
    <row r="16" spans="1:11" ht="15.75" thickBot="1">
      <c r="B16" s="988" t="s">
        <v>748</v>
      </c>
      <c r="C16" s="985">
        <v>21252123</v>
      </c>
      <c r="D16" s="985">
        <v>21048281</v>
      </c>
      <c r="E16" s="986"/>
      <c r="F16"/>
      <c r="G16"/>
      <c r="H16"/>
      <c r="I16"/>
      <c r="J16"/>
      <c r="K16"/>
    </row>
    <row r="17" spans="2:11" ht="15.75" thickBot="1">
      <c r="B17" s="1065" t="s">
        <v>730</v>
      </c>
      <c r="C17" s="985">
        <v>2659948</v>
      </c>
      <c r="D17" s="985">
        <v>2486497</v>
      </c>
      <c r="E17" s="986"/>
      <c r="F17"/>
      <c r="G17"/>
      <c r="H17"/>
      <c r="I17"/>
      <c r="J17"/>
      <c r="K17"/>
    </row>
    <row r="18" spans="2:11" ht="15.75" thickBot="1">
      <c r="B18" s="984" t="s">
        <v>731</v>
      </c>
      <c r="C18" s="985">
        <v>1861338</v>
      </c>
      <c r="D18" s="985">
        <v>2132247</v>
      </c>
      <c r="E18" s="986"/>
      <c r="F18"/>
      <c r="G18"/>
      <c r="H18"/>
      <c r="I18"/>
      <c r="J18"/>
      <c r="K18"/>
    </row>
    <row r="19" spans="2:11" ht="15.75" thickBot="1">
      <c r="B19" s="984" t="s">
        <v>734</v>
      </c>
      <c r="C19" s="985">
        <v>701742</v>
      </c>
      <c r="D19" s="985">
        <v>683380</v>
      </c>
      <c r="E19" s="986"/>
      <c r="F19"/>
      <c r="G19"/>
      <c r="H19"/>
      <c r="I19"/>
      <c r="J19"/>
      <c r="K19"/>
    </row>
    <row r="20" spans="2:11" ht="15.75" thickBot="1">
      <c r="B20" s="987" t="s">
        <v>732</v>
      </c>
      <c r="C20" s="985">
        <v>239851</v>
      </c>
      <c r="D20" s="985">
        <v>241199</v>
      </c>
      <c r="E20" s="986"/>
      <c r="F20"/>
      <c r="G20"/>
      <c r="H20"/>
      <c r="I20"/>
      <c r="J20"/>
      <c r="K20"/>
    </row>
    <row r="21" spans="2:11" ht="15.75" thickBot="1">
      <c r="B21" s="987" t="s">
        <v>733</v>
      </c>
      <c r="C21" s="985">
        <v>61285</v>
      </c>
      <c r="D21" s="985">
        <v>83068</v>
      </c>
      <c r="E21" s="986"/>
      <c r="F21"/>
      <c r="G21"/>
      <c r="H21"/>
      <c r="I21"/>
      <c r="J21"/>
      <c r="K21"/>
    </row>
    <row r="22" spans="2:11" ht="15.75" thickBot="1">
      <c r="B22" s="987"/>
      <c r="C22" s="985"/>
      <c r="D22" s="985"/>
      <c r="E22" s="989"/>
      <c r="F22"/>
      <c r="G22"/>
      <c r="H22"/>
      <c r="I22"/>
      <c r="J22"/>
      <c r="K22"/>
    </row>
    <row r="23" spans="2:11" ht="15.75" thickBot="1">
      <c r="B23" s="1064" t="s">
        <v>720</v>
      </c>
      <c r="C23" s="980">
        <v>2446766910</v>
      </c>
      <c r="D23" s="980">
        <v>2342181341</v>
      </c>
      <c r="E23" s="981"/>
      <c r="F23"/>
      <c r="G23"/>
      <c r="H23"/>
      <c r="I23"/>
      <c r="J23"/>
      <c r="K23"/>
    </row>
    <row r="24" spans="2:11" ht="15.75" thickBot="1">
      <c r="B24" s="984" t="s">
        <v>728</v>
      </c>
      <c r="C24" s="985">
        <v>508150937</v>
      </c>
      <c r="D24" s="985">
        <v>499081885</v>
      </c>
      <c r="E24" s="986"/>
      <c r="F24"/>
      <c r="G24"/>
      <c r="H24"/>
      <c r="I24"/>
      <c r="J24"/>
      <c r="K24"/>
    </row>
    <row r="25" spans="2:11" ht="15.75" thickBot="1">
      <c r="B25" s="987" t="s">
        <v>726</v>
      </c>
      <c r="C25" s="985">
        <v>474364900</v>
      </c>
      <c r="D25" s="985">
        <v>459581460</v>
      </c>
      <c r="E25" s="986"/>
      <c r="F25"/>
      <c r="G25"/>
      <c r="H25"/>
      <c r="I25"/>
      <c r="J25"/>
      <c r="K25"/>
    </row>
    <row r="26" spans="2:11" ht="15.75" thickBot="1">
      <c r="B26" s="97" t="s">
        <v>722</v>
      </c>
      <c r="C26" s="985">
        <v>318777368</v>
      </c>
      <c r="D26" s="985">
        <v>303870719</v>
      </c>
      <c r="E26" s="986"/>
      <c r="F26"/>
      <c r="G26"/>
      <c r="H26"/>
      <c r="I26"/>
      <c r="J26"/>
      <c r="K26"/>
    </row>
    <row r="27" spans="2:11" ht="15.75" thickBot="1">
      <c r="B27" s="987" t="s">
        <v>725</v>
      </c>
      <c r="C27" s="985">
        <v>305539500</v>
      </c>
      <c r="D27" s="985">
        <v>286207959</v>
      </c>
      <c r="E27" s="986"/>
      <c r="F27"/>
      <c r="G27"/>
      <c r="H27"/>
      <c r="I27"/>
      <c r="J27"/>
      <c r="K27"/>
    </row>
    <row r="28" spans="2:11" ht="15.75" thickBot="1">
      <c r="B28" s="984" t="s">
        <v>724</v>
      </c>
      <c r="C28" s="985">
        <v>197861144</v>
      </c>
      <c r="D28" s="985">
        <v>197838500</v>
      </c>
      <c r="E28" s="986"/>
      <c r="F28"/>
      <c r="G28"/>
      <c r="H28"/>
      <c r="I28"/>
      <c r="J28"/>
      <c r="K28"/>
    </row>
    <row r="29" spans="2:11" ht="15.75" thickBot="1">
      <c r="B29" s="987" t="s">
        <v>727</v>
      </c>
      <c r="C29" s="985">
        <v>180506784</v>
      </c>
      <c r="D29" s="985">
        <v>144232818</v>
      </c>
      <c r="E29" s="986"/>
      <c r="F29"/>
      <c r="G29"/>
      <c r="H29"/>
      <c r="I29"/>
      <c r="J29"/>
      <c r="K29"/>
    </row>
    <row r="30" spans="2:11" ht="15.75" thickBot="1">
      <c r="B30" s="97" t="s">
        <v>721</v>
      </c>
      <c r="C30" s="985">
        <v>160070637</v>
      </c>
      <c r="D30" s="985">
        <v>160423927</v>
      </c>
      <c r="E30" s="986"/>
      <c r="F30"/>
      <c r="G30"/>
      <c r="H30"/>
      <c r="I30"/>
      <c r="J30"/>
      <c r="K30"/>
    </row>
    <row r="31" spans="2:11" ht="15.75" thickBot="1">
      <c r="B31" s="988" t="s">
        <v>723</v>
      </c>
      <c r="C31" s="985">
        <v>131523642</v>
      </c>
      <c r="D31" s="985">
        <v>125917608</v>
      </c>
      <c r="E31" s="986"/>
      <c r="F31"/>
      <c r="G31"/>
      <c r="H31"/>
      <c r="I31"/>
      <c r="J31"/>
      <c r="K31"/>
    </row>
    <row r="32" spans="2:11" ht="15.75" thickBot="1">
      <c r="B32" s="97" t="s">
        <v>431</v>
      </c>
      <c r="C32" s="985">
        <v>103580338</v>
      </c>
      <c r="D32" s="985">
        <v>101522741</v>
      </c>
      <c r="E32" s="986"/>
      <c r="F32"/>
      <c r="G32"/>
      <c r="H32"/>
      <c r="I32"/>
      <c r="J32"/>
      <c r="K32"/>
    </row>
    <row r="33" spans="2:11" ht="15.75" thickBot="1">
      <c r="B33" s="988" t="s">
        <v>748</v>
      </c>
      <c r="C33" s="985">
        <v>40632428</v>
      </c>
      <c r="D33" s="985">
        <v>38974876</v>
      </c>
      <c r="E33" s="986"/>
      <c r="F33"/>
      <c r="G33"/>
      <c r="H33"/>
      <c r="I33"/>
      <c r="J33"/>
      <c r="K33"/>
    </row>
    <row r="34" spans="2:11" ht="15.75" thickBot="1">
      <c r="B34" s="1065" t="s">
        <v>730</v>
      </c>
      <c r="C34" s="985">
        <v>11404754</v>
      </c>
      <c r="D34" s="985">
        <v>10179797</v>
      </c>
      <c r="E34" s="986"/>
      <c r="F34"/>
      <c r="G34"/>
      <c r="H34"/>
      <c r="I34"/>
      <c r="J34"/>
      <c r="K34"/>
    </row>
    <row r="35" spans="2:11" ht="15.75" thickBot="1">
      <c r="B35" s="984" t="s">
        <v>731</v>
      </c>
      <c r="C35" s="985">
        <v>6295614</v>
      </c>
      <c r="D35" s="985">
        <v>6430584</v>
      </c>
      <c r="E35" s="986"/>
      <c r="F35"/>
      <c r="G35"/>
      <c r="H35"/>
      <c r="I35"/>
      <c r="J35"/>
      <c r="K35"/>
    </row>
    <row r="36" spans="2:11" ht="11.25" thickBot="1">
      <c r="B36" s="984" t="s">
        <v>734</v>
      </c>
      <c r="C36" s="985">
        <v>5259569</v>
      </c>
      <c r="D36" s="985">
        <v>5133162</v>
      </c>
      <c r="E36" s="986"/>
      <c r="K36" s="983"/>
    </row>
    <row r="37" spans="2:11" ht="11.25" thickBot="1">
      <c r="B37" s="987" t="s">
        <v>732</v>
      </c>
      <c r="C37" s="985">
        <v>2187881</v>
      </c>
      <c r="D37" s="985">
        <v>2180001</v>
      </c>
      <c r="E37" s="986"/>
      <c r="K37" s="983"/>
    </row>
    <row r="38" spans="2:11" ht="11.25" thickBot="1">
      <c r="B38" s="987" t="s">
        <v>733</v>
      </c>
      <c r="C38" s="985">
        <v>611414</v>
      </c>
      <c r="D38" s="985">
        <v>605304</v>
      </c>
      <c r="E38" s="986"/>
      <c r="K38" s="983"/>
    </row>
    <row r="39" spans="2:11" ht="11.25" thickBot="1">
      <c r="B39" s="988"/>
      <c r="C39" s="990"/>
      <c r="D39" s="990"/>
      <c r="E39" s="989"/>
      <c r="K39" s="983"/>
    </row>
    <row r="40" spans="2:11" ht="11.25" thickBot="1">
      <c r="B40" s="423" t="s">
        <v>735</v>
      </c>
      <c r="C40" s="980">
        <v>1152196824</v>
      </c>
      <c r="D40" s="980">
        <v>1094046057</v>
      </c>
      <c r="E40" s="981"/>
      <c r="K40" s="983"/>
    </row>
    <row r="41" spans="2:11" ht="11.25" thickBot="1">
      <c r="B41" s="987" t="s">
        <v>726</v>
      </c>
      <c r="C41" s="985">
        <v>311240072</v>
      </c>
      <c r="D41" s="985">
        <v>304471250</v>
      </c>
      <c r="E41" s="986"/>
      <c r="F41" s="983"/>
      <c r="G41" s="983"/>
      <c r="H41" s="983"/>
      <c r="I41" s="983"/>
      <c r="K41" s="983"/>
    </row>
    <row r="42" spans="2:11" ht="11.25" thickBot="1">
      <c r="B42" s="984" t="s">
        <v>728</v>
      </c>
      <c r="C42" s="985">
        <v>260962791</v>
      </c>
      <c r="D42" s="985">
        <v>249061623</v>
      </c>
      <c r="E42" s="986"/>
      <c r="F42" s="983"/>
      <c r="G42" s="983"/>
      <c r="H42" s="983"/>
      <c r="I42" s="983"/>
      <c r="K42" s="983"/>
    </row>
    <row r="43" spans="2:11" ht="11.25" thickBot="1">
      <c r="B43" s="97" t="s">
        <v>722</v>
      </c>
      <c r="C43" s="985">
        <v>219459096</v>
      </c>
      <c r="D43" s="985">
        <v>199998300</v>
      </c>
      <c r="E43" s="986"/>
      <c r="F43" s="983"/>
      <c r="G43" s="983"/>
      <c r="H43" s="983"/>
      <c r="I43" s="983"/>
      <c r="K43" s="983"/>
    </row>
    <row r="44" spans="2:11" ht="11.25" thickBot="1">
      <c r="B44" s="987" t="s">
        <v>725</v>
      </c>
      <c r="C44" s="985">
        <v>142599706</v>
      </c>
      <c r="D44" s="985">
        <v>137186204</v>
      </c>
      <c r="E44" s="986"/>
      <c r="F44" s="983"/>
      <c r="G44" s="983"/>
      <c r="H44" s="983"/>
      <c r="I44" s="983"/>
      <c r="K44" s="983"/>
    </row>
    <row r="45" spans="2:11" ht="11.25" thickBot="1">
      <c r="B45" s="988" t="s">
        <v>723</v>
      </c>
      <c r="C45" s="985">
        <v>95075388</v>
      </c>
      <c r="D45" s="985">
        <v>89193273</v>
      </c>
      <c r="E45" s="986"/>
      <c r="F45" s="983"/>
      <c r="G45" s="983"/>
      <c r="H45" s="983"/>
      <c r="I45" s="983"/>
      <c r="K45" s="983"/>
    </row>
    <row r="46" spans="2:11" ht="11.25" thickBot="1">
      <c r="B46" s="984" t="s">
        <v>724</v>
      </c>
      <c r="C46" s="985">
        <v>54104353</v>
      </c>
      <c r="D46" s="985">
        <v>50150672</v>
      </c>
      <c r="E46" s="986"/>
      <c r="F46" s="983"/>
      <c r="G46" s="983"/>
      <c r="H46" s="983"/>
      <c r="I46" s="983"/>
      <c r="K46" s="983"/>
    </row>
    <row r="47" spans="2:11" ht="11.25" thickBot="1">
      <c r="B47" s="1071" t="s">
        <v>431</v>
      </c>
      <c r="C47" s="985">
        <v>29140045</v>
      </c>
      <c r="D47" s="985">
        <v>27155683</v>
      </c>
      <c r="E47" s="986"/>
      <c r="F47" s="983"/>
      <c r="G47" s="983"/>
      <c r="H47" s="983"/>
      <c r="I47" s="983"/>
      <c r="K47" s="983"/>
    </row>
    <row r="48" spans="2:11" ht="11.25" thickBot="1">
      <c r="B48" s="988" t="s">
        <v>748</v>
      </c>
      <c r="C48" s="985">
        <v>19380305</v>
      </c>
      <c r="D48" s="985">
        <v>17926595</v>
      </c>
      <c r="E48" s="986"/>
      <c r="F48" s="983"/>
      <c r="G48" s="983"/>
      <c r="H48" s="983"/>
      <c r="I48" s="983"/>
      <c r="K48" s="983"/>
    </row>
    <row r="49" spans="2:11" ht="11.25" thickBot="1">
      <c r="B49" s="1065" t="s">
        <v>730</v>
      </c>
      <c r="C49" s="985">
        <v>8744806</v>
      </c>
      <c r="D49" s="985">
        <v>7693300</v>
      </c>
      <c r="E49" s="986"/>
      <c r="F49" s="983"/>
      <c r="G49" s="983"/>
      <c r="H49" s="983"/>
      <c r="I49" s="983"/>
      <c r="K49" s="983"/>
    </row>
    <row r="50" spans="2:11" ht="11.25" thickBot="1">
      <c r="B50" s="984" t="s">
        <v>734</v>
      </c>
      <c r="C50" s="985">
        <v>4557827</v>
      </c>
      <c r="D50" s="985">
        <v>4449782</v>
      </c>
      <c r="E50" s="986"/>
      <c r="F50" s="983"/>
      <c r="G50" s="983"/>
      <c r="H50" s="983"/>
      <c r="I50" s="983"/>
      <c r="K50" s="983"/>
    </row>
    <row r="51" spans="2:11" ht="11.25" thickBot="1">
      <c r="B51" s="1078" t="s">
        <v>731</v>
      </c>
      <c r="C51" s="985">
        <v>4434276</v>
      </c>
      <c r="D51" s="985">
        <v>4298337</v>
      </c>
      <c r="E51" s="986"/>
      <c r="F51" s="983"/>
      <c r="G51" s="983"/>
      <c r="H51" s="983"/>
      <c r="I51" s="983"/>
      <c r="K51" s="983"/>
    </row>
    <row r="52" spans="2:11" ht="11.25" thickBot="1">
      <c r="B52" s="987" t="s">
        <v>732</v>
      </c>
      <c r="C52" s="985">
        <v>1948030</v>
      </c>
      <c r="D52" s="985">
        <v>1938802</v>
      </c>
      <c r="E52" s="986"/>
      <c r="F52" s="983"/>
      <c r="G52" s="983"/>
      <c r="H52" s="983"/>
      <c r="I52" s="983"/>
      <c r="K52" s="983"/>
    </row>
    <row r="53" spans="2:11" ht="11.25" thickBot="1">
      <c r="B53" s="987" t="s">
        <v>733</v>
      </c>
      <c r="C53" s="985">
        <v>550129</v>
      </c>
      <c r="D53" s="985">
        <v>522236</v>
      </c>
      <c r="E53" s="986"/>
      <c r="F53" s="983"/>
      <c r="G53" s="983"/>
      <c r="H53" s="983"/>
      <c r="I53" s="983"/>
      <c r="K53" s="983"/>
    </row>
    <row r="54" spans="2:11">
      <c r="B54" s="991"/>
      <c r="C54" s="992"/>
      <c r="D54" s="992"/>
      <c r="E54" s="993"/>
      <c r="F54" s="983"/>
      <c r="G54" s="983"/>
      <c r="H54" s="983"/>
      <c r="I54" s="983"/>
      <c r="K54" s="983"/>
    </row>
    <row r="55" spans="2:11" s="968" customFormat="1">
      <c r="B55" s="994"/>
      <c r="C55" s="993"/>
      <c r="D55" s="993"/>
      <c r="E55" s="993"/>
      <c r="F55" s="995"/>
      <c r="G55" s="995"/>
      <c r="H55" s="995"/>
      <c r="I55" s="995"/>
    </row>
    <row r="56" spans="2:11" s="968" customFormat="1" ht="11.25" thickBot="1">
      <c r="B56" s="996" t="s">
        <v>736</v>
      </c>
      <c r="C56" s="997"/>
      <c r="D56" s="998"/>
      <c r="E56" s="993"/>
      <c r="F56" s="995"/>
      <c r="G56" s="995"/>
      <c r="H56" s="995"/>
      <c r="I56" s="995"/>
    </row>
    <row r="57" spans="2:11" s="968" customFormat="1" ht="21.75" customHeight="1">
      <c r="B57" s="1241"/>
      <c r="C57" s="1234">
        <v>42735</v>
      </c>
      <c r="D57" s="1234" t="s">
        <v>278</v>
      </c>
      <c r="E57" s="1234" t="s">
        <v>274</v>
      </c>
      <c r="F57" s="1234" t="s">
        <v>279</v>
      </c>
      <c r="G57" s="1234" t="s">
        <v>5</v>
      </c>
      <c r="H57" s="1234" t="s">
        <v>606</v>
      </c>
      <c r="I57" s="995"/>
    </row>
    <row r="58" spans="2:11" s="968" customFormat="1" ht="18.75" customHeight="1" thickBot="1">
      <c r="B58" s="1242"/>
      <c r="C58" s="1235"/>
      <c r="D58" s="1235"/>
      <c r="E58" s="1235"/>
      <c r="F58" s="1235"/>
      <c r="G58" s="1235"/>
      <c r="H58" s="1235"/>
      <c r="I58" s="995"/>
    </row>
    <row r="59" spans="2:11" s="968" customFormat="1" ht="13.5" customHeight="1" thickBot="1">
      <c r="B59" s="1243"/>
      <c r="C59" s="976" t="s">
        <v>1012</v>
      </c>
      <c r="D59" s="976" t="s">
        <v>22</v>
      </c>
      <c r="E59" s="976" t="s">
        <v>22</v>
      </c>
      <c r="F59" s="976" t="s">
        <v>22</v>
      </c>
      <c r="G59" s="976" t="s">
        <v>22</v>
      </c>
      <c r="H59" s="976" t="s">
        <v>22</v>
      </c>
      <c r="I59" s="995"/>
    </row>
    <row r="60" spans="2:11" s="968" customFormat="1" ht="11.25" thickBot="1">
      <c r="B60" s="999"/>
      <c r="C60" s="1000"/>
      <c r="D60" s="1000"/>
      <c r="E60" s="1001"/>
      <c r="F60" s="1002"/>
      <c r="G60" s="1002"/>
      <c r="H60" s="1002"/>
      <c r="I60" s="995"/>
    </row>
    <row r="61" spans="2:11" s="968" customFormat="1" ht="11.25" thickBot="1">
      <c r="B61" s="1291" t="s">
        <v>1030</v>
      </c>
      <c r="C61" s="1003">
        <v>1294570086</v>
      </c>
      <c r="D61" s="1004">
        <v>0.76</v>
      </c>
      <c r="E61" s="1004">
        <v>0.08</v>
      </c>
      <c r="F61" s="1004">
        <v>0.04</v>
      </c>
      <c r="G61" s="1004">
        <v>0.11</v>
      </c>
      <c r="H61" s="1004">
        <v>0.01</v>
      </c>
      <c r="I61" s="995"/>
    </row>
    <row r="62" spans="2:11" s="968" customFormat="1" ht="11.25" thickBot="1">
      <c r="B62" s="97" t="s">
        <v>721</v>
      </c>
      <c r="C62" s="1001">
        <v>160070637</v>
      </c>
      <c r="D62" s="1005">
        <v>0.75</v>
      </c>
      <c r="E62" s="1005">
        <v>0.13</v>
      </c>
      <c r="F62" s="1005">
        <v>0.01</v>
      </c>
      <c r="G62" s="1005">
        <v>0.11</v>
      </c>
      <c r="H62" s="1005">
        <v>0</v>
      </c>
      <c r="I62" s="995"/>
    </row>
    <row r="63" spans="2:11" s="968" customFormat="1" ht="11.25" thickBot="1">
      <c r="B63" s="97" t="s">
        <v>431</v>
      </c>
      <c r="C63" s="1001">
        <v>74440293</v>
      </c>
      <c r="D63" s="1005">
        <v>0.74</v>
      </c>
      <c r="E63" s="1005">
        <v>0.04</v>
      </c>
      <c r="F63" s="1005">
        <v>0.02</v>
      </c>
      <c r="G63" s="1005">
        <v>0.18</v>
      </c>
      <c r="H63" s="1005">
        <v>0.02</v>
      </c>
      <c r="I63" s="995"/>
    </row>
    <row r="64" spans="2:11" s="968" customFormat="1" ht="11.25" thickBot="1">
      <c r="B64" s="97" t="s">
        <v>722</v>
      </c>
      <c r="C64" s="1001">
        <v>99318272</v>
      </c>
      <c r="D64" s="1005">
        <v>0.77</v>
      </c>
      <c r="E64" s="1005">
        <v>0.06</v>
      </c>
      <c r="F64" s="1005">
        <v>0.03</v>
      </c>
      <c r="G64" s="1005">
        <v>0.11</v>
      </c>
      <c r="H64" s="1005">
        <v>0.03</v>
      </c>
      <c r="I64" s="995"/>
    </row>
    <row r="65" spans="2:9" s="968" customFormat="1" ht="11.25" thickBot="1">
      <c r="B65" s="97" t="s">
        <v>731</v>
      </c>
      <c r="C65" s="1001">
        <v>1861338</v>
      </c>
      <c r="D65" s="1005">
        <v>0.88</v>
      </c>
      <c r="E65" s="1005">
        <v>0</v>
      </c>
      <c r="F65" s="1005">
        <v>0</v>
      </c>
      <c r="G65" s="1005">
        <v>0.04</v>
      </c>
      <c r="H65" s="1005">
        <v>0.08</v>
      </c>
      <c r="I65" s="995"/>
    </row>
    <row r="66" spans="2:9" s="968" customFormat="1" ht="11.25" thickBot="1">
      <c r="B66" s="97" t="s">
        <v>734</v>
      </c>
      <c r="C66" s="1001">
        <v>701742</v>
      </c>
      <c r="D66" s="1005">
        <v>0.33</v>
      </c>
      <c r="E66" s="1005">
        <v>0.01</v>
      </c>
      <c r="F66" s="1005">
        <v>0</v>
      </c>
      <c r="G66" s="1005">
        <v>0.24</v>
      </c>
      <c r="H66" s="1005">
        <v>0.42</v>
      </c>
      <c r="I66" s="995"/>
    </row>
    <row r="67" spans="2:9" s="968" customFormat="1" ht="11.25" thickBot="1">
      <c r="B67" s="97" t="s">
        <v>730</v>
      </c>
      <c r="C67" s="1001">
        <v>2659948</v>
      </c>
      <c r="D67" s="1005">
        <v>0.87</v>
      </c>
      <c r="E67" s="1005">
        <v>0</v>
      </c>
      <c r="F67" s="1005">
        <v>0</v>
      </c>
      <c r="G67" s="1005">
        <v>0.1</v>
      </c>
      <c r="H67" s="1005">
        <v>0.03</v>
      </c>
      <c r="I67" s="995"/>
    </row>
    <row r="68" spans="2:9" s="968" customFormat="1" ht="11.25" thickBot="1">
      <c r="B68" s="97" t="s">
        <v>733</v>
      </c>
      <c r="C68" s="1001">
        <v>61285</v>
      </c>
      <c r="D68" s="1005">
        <v>0.13</v>
      </c>
      <c r="E68" s="1005">
        <v>0</v>
      </c>
      <c r="F68" s="1005">
        <v>0</v>
      </c>
      <c r="G68" s="1005">
        <v>0</v>
      </c>
      <c r="H68" s="1005">
        <v>0.87</v>
      </c>
      <c r="I68" s="995"/>
    </row>
    <row r="69" spans="2:9" s="968" customFormat="1" ht="11.25" thickBot="1">
      <c r="B69" s="97" t="s">
        <v>727</v>
      </c>
      <c r="C69" s="1001">
        <v>180506784</v>
      </c>
      <c r="D69" s="1005">
        <v>0.75</v>
      </c>
      <c r="E69" s="1005">
        <v>0.09</v>
      </c>
      <c r="F69" s="1005">
        <v>0.05</v>
      </c>
      <c r="G69" s="1005">
        <v>0.11</v>
      </c>
      <c r="H69" s="1005">
        <v>0</v>
      </c>
      <c r="I69" s="995"/>
    </row>
    <row r="70" spans="2:9" s="968" customFormat="1" ht="11.25" thickBot="1">
      <c r="B70" s="97" t="s">
        <v>748</v>
      </c>
      <c r="C70" s="1001">
        <v>21252123</v>
      </c>
      <c r="D70" s="1005">
        <v>0.8</v>
      </c>
      <c r="E70" s="1005">
        <v>0.05</v>
      </c>
      <c r="F70" s="1005">
        <v>0.03</v>
      </c>
      <c r="G70" s="1005">
        <v>0.12</v>
      </c>
      <c r="H70" s="1005">
        <v>0</v>
      </c>
      <c r="I70" s="995"/>
    </row>
    <row r="71" spans="2:9" s="968" customFormat="1" ht="11.25" thickBot="1">
      <c r="B71" s="97" t="s">
        <v>725</v>
      </c>
      <c r="C71" s="1001">
        <v>162939794</v>
      </c>
      <c r="D71" s="1005">
        <v>0.64</v>
      </c>
      <c r="E71" s="1005">
        <v>0.14000000000000001</v>
      </c>
      <c r="F71" s="1005">
        <v>0.14000000000000001</v>
      </c>
      <c r="G71" s="1005">
        <v>0.08</v>
      </c>
      <c r="H71" s="1005">
        <v>0</v>
      </c>
      <c r="I71" s="995"/>
    </row>
    <row r="72" spans="2:9" s="968" customFormat="1" ht="11.25" thickBot="1">
      <c r="B72" s="97" t="s">
        <v>726</v>
      </c>
      <c r="C72" s="1001">
        <v>163124828</v>
      </c>
      <c r="D72" s="1005">
        <v>0.67</v>
      </c>
      <c r="E72" s="1005">
        <v>0.18</v>
      </c>
      <c r="F72" s="1005">
        <v>0.02</v>
      </c>
      <c r="G72" s="1005">
        <v>0.12</v>
      </c>
      <c r="H72" s="1005">
        <v>0.01</v>
      </c>
      <c r="I72" s="995"/>
    </row>
    <row r="73" spans="2:9" s="968" customFormat="1" ht="11.25" thickBot="1">
      <c r="B73" s="97" t="s">
        <v>728</v>
      </c>
      <c r="C73" s="1001">
        <v>247188146</v>
      </c>
      <c r="D73" s="1005">
        <v>0.83</v>
      </c>
      <c r="E73" s="1005">
        <v>0.02</v>
      </c>
      <c r="F73" s="1005">
        <v>0.04</v>
      </c>
      <c r="G73" s="1005">
        <v>0.11</v>
      </c>
      <c r="H73" s="1005">
        <v>0</v>
      </c>
      <c r="I73" s="995"/>
    </row>
    <row r="74" spans="2:9" s="968" customFormat="1" ht="11.25" thickBot="1">
      <c r="B74" s="97" t="s">
        <v>724</v>
      </c>
      <c r="C74" s="1001">
        <v>143756791</v>
      </c>
      <c r="D74" s="1005">
        <v>0.93</v>
      </c>
      <c r="E74" s="1005">
        <v>0</v>
      </c>
      <c r="F74" s="1005">
        <v>0</v>
      </c>
      <c r="G74" s="1005">
        <v>7.0000000000000007E-2</v>
      </c>
      <c r="H74" s="1005">
        <v>0</v>
      </c>
      <c r="I74" s="995"/>
    </row>
    <row r="75" spans="2:9" s="968" customFormat="1" ht="11.25" thickBot="1">
      <c r="B75" s="97" t="s">
        <v>723</v>
      </c>
      <c r="C75" s="1001">
        <v>36448254</v>
      </c>
      <c r="D75" s="1005">
        <v>0.68</v>
      </c>
      <c r="E75" s="1005">
        <v>0.08</v>
      </c>
      <c r="F75" s="1005">
        <v>0.08</v>
      </c>
      <c r="G75" s="1005">
        <v>0.13</v>
      </c>
      <c r="H75" s="1005">
        <v>0.03</v>
      </c>
      <c r="I75" s="995"/>
    </row>
    <row r="76" spans="2:9" s="968" customFormat="1" ht="11.25" thickBot="1">
      <c r="B76" s="97" t="s">
        <v>732</v>
      </c>
      <c r="C76" s="1001">
        <v>239851</v>
      </c>
      <c r="D76" s="1005">
        <v>0.34</v>
      </c>
      <c r="E76" s="1005">
        <v>0.66</v>
      </c>
      <c r="F76" s="1005">
        <v>0</v>
      </c>
      <c r="G76" s="1005">
        <v>0</v>
      </c>
      <c r="H76" s="1005">
        <v>0</v>
      </c>
      <c r="I76" s="995"/>
    </row>
    <row r="77" spans="2:9" s="968" customFormat="1">
      <c r="B77" s="994"/>
      <c r="C77" s="993"/>
      <c r="D77" s="993"/>
      <c r="E77" s="993"/>
      <c r="F77" s="995"/>
      <c r="G77" s="995"/>
      <c r="H77" s="995"/>
      <c r="I77" s="995"/>
    </row>
    <row r="78" spans="2:9" s="968" customFormat="1">
      <c r="B78" s="994"/>
      <c r="C78" s="993"/>
      <c r="D78" s="993"/>
      <c r="E78" s="993"/>
      <c r="F78" s="995"/>
      <c r="G78" s="995"/>
      <c r="H78" s="995"/>
      <c r="I78" s="995"/>
    </row>
    <row r="79" spans="2:9" s="968" customFormat="1" ht="11.25" thickBot="1">
      <c r="B79" s="996" t="s">
        <v>737</v>
      </c>
      <c r="C79" s="993"/>
      <c r="D79" s="993"/>
      <c r="E79" s="993"/>
      <c r="F79" s="995"/>
      <c r="G79" s="995"/>
      <c r="H79" s="995"/>
      <c r="I79" s="995"/>
    </row>
    <row r="80" spans="2:9" s="968" customFormat="1" ht="11.25" thickBot="1">
      <c r="B80" s="994"/>
      <c r="C80" s="993"/>
      <c r="D80" s="993"/>
      <c r="E80" s="993"/>
      <c r="F80" s="995"/>
      <c r="G80" s="995"/>
      <c r="H80" s="995"/>
      <c r="I80" s="995"/>
    </row>
    <row r="81" spans="2:9" s="1008" customFormat="1" ht="11.25" thickBot="1">
      <c r="B81" s="1231" t="s">
        <v>949</v>
      </c>
      <c r="C81" s="1033" t="s">
        <v>961</v>
      </c>
      <c r="D81" s="1083" t="s">
        <v>962</v>
      </c>
      <c r="E81" s="1006"/>
      <c r="F81" s="1007"/>
      <c r="G81" s="1007"/>
      <c r="H81" s="1007"/>
      <c r="I81" s="1007"/>
    </row>
    <row r="82" spans="2:9" s="968" customFormat="1" ht="15.75" customHeight="1" thickBot="1">
      <c r="B82" s="1232"/>
      <c r="C82" s="1031">
        <v>42735</v>
      </c>
      <c r="D82" s="1031">
        <v>42735</v>
      </c>
      <c r="E82" s="993"/>
      <c r="F82" s="995"/>
      <c r="G82" s="995"/>
      <c r="H82" s="995"/>
      <c r="I82" s="995"/>
    </row>
    <row r="83" spans="2:9" s="968" customFormat="1" ht="15.75" customHeight="1" thickBot="1">
      <c r="B83" s="1233"/>
      <c r="C83" s="1027" t="s">
        <v>1012</v>
      </c>
      <c r="D83" s="1027" t="s">
        <v>1012</v>
      </c>
      <c r="E83" s="993"/>
      <c r="F83" s="995"/>
      <c r="G83" s="995"/>
      <c r="H83" s="995"/>
      <c r="I83" s="995"/>
    </row>
    <row r="84" spans="2:9" s="968" customFormat="1" ht="12" thickBot="1">
      <c r="B84" s="1072" t="s">
        <v>431</v>
      </c>
      <c r="C84" s="985">
        <v>74440293</v>
      </c>
      <c r="D84" s="985">
        <v>111201058.95945503</v>
      </c>
      <c r="E84" s="993"/>
      <c r="F84" s="995"/>
      <c r="G84" s="995"/>
      <c r="H84" s="995"/>
      <c r="I84" s="995"/>
    </row>
    <row r="85" spans="2:9" s="968" customFormat="1" ht="12" thickBot="1">
      <c r="B85" s="1019" t="s">
        <v>748</v>
      </c>
      <c r="C85" s="1001">
        <v>21252123</v>
      </c>
      <c r="D85" s="1001">
        <v>36859149.751662485</v>
      </c>
      <c r="E85" s="993"/>
      <c r="F85" s="995"/>
      <c r="G85" s="995"/>
      <c r="H85" s="995"/>
      <c r="I85" s="995"/>
    </row>
    <row r="86" spans="2:9" s="968" customFormat="1" ht="12" thickBot="1">
      <c r="B86" s="1014" t="s">
        <v>725</v>
      </c>
      <c r="C86" s="985">
        <v>162939794</v>
      </c>
      <c r="D86" s="985">
        <v>280078363.96960586</v>
      </c>
      <c r="E86" s="993"/>
      <c r="F86" s="995"/>
      <c r="G86" s="995"/>
      <c r="H86" s="995"/>
      <c r="I86" s="995"/>
    </row>
    <row r="87" spans="2:9" s="968" customFormat="1" ht="12" thickBot="1">
      <c r="B87" s="1014" t="s">
        <v>726</v>
      </c>
      <c r="C87" s="985">
        <v>163124828</v>
      </c>
      <c r="D87" s="985">
        <v>423879665.31904358</v>
      </c>
      <c r="E87" s="993"/>
      <c r="F87" s="995"/>
      <c r="G87" s="995"/>
      <c r="H87" s="995"/>
      <c r="I87" s="995"/>
    </row>
    <row r="88" spans="2:9" s="968" customFormat="1" ht="12" thickBot="1">
      <c r="B88" s="1018" t="s">
        <v>728</v>
      </c>
      <c r="C88" s="1001">
        <v>247188146</v>
      </c>
      <c r="D88" s="1001">
        <v>444489397.45208156</v>
      </c>
      <c r="E88" s="993"/>
      <c r="F88" s="995"/>
      <c r="G88" s="995"/>
      <c r="H88" s="995"/>
      <c r="I88" s="995"/>
    </row>
    <row r="89" spans="2:9" s="968" customFormat="1" ht="12" thickBot="1">
      <c r="B89" s="1018" t="s">
        <v>724</v>
      </c>
      <c r="C89" s="985">
        <v>143756791</v>
      </c>
      <c r="D89" s="985">
        <v>163262607.19115713</v>
      </c>
      <c r="E89" s="993"/>
      <c r="F89" s="995"/>
      <c r="G89" s="995"/>
      <c r="H89" s="995"/>
      <c r="I89" s="995"/>
    </row>
    <row r="90" spans="2:9" s="968" customFormat="1" ht="12" thickBot="1">
      <c r="B90" s="1019" t="s">
        <v>723</v>
      </c>
      <c r="C90" s="985">
        <v>36448254</v>
      </c>
      <c r="D90" s="985">
        <v>38241094.979594216</v>
      </c>
      <c r="E90" s="993"/>
      <c r="F90" s="995"/>
      <c r="G90" s="995"/>
      <c r="H90" s="995"/>
      <c r="I90" s="995"/>
    </row>
    <row r="91" spans="2:9" s="968" customFormat="1" ht="12" thickBot="1">
      <c r="B91" s="1073" t="s">
        <v>747</v>
      </c>
      <c r="C91" s="1001">
        <v>99318272</v>
      </c>
      <c r="D91" s="1001">
        <v>124638499.13408986</v>
      </c>
      <c r="E91" s="993"/>
      <c r="F91" s="995"/>
      <c r="G91" s="995"/>
      <c r="H91" s="995"/>
      <c r="I91" s="995"/>
    </row>
    <row r="92" spans="2:9" ht="11.25" thickBot="1">
      <c r="B92" s="1026" t="s">
        <v>1</v>
      </c>
      <c r="C92" s="1034">
        <v>948468501</v>
      </c>
      <c r="D92" s="1034">
        <v>1622649836.7566898</v>
      </c>
      <c r="E92" s="993"/>
      <c r="F92" s="983"/>
      <c r="G92" s="983"/>
      <c r="H92" s="983"/>
      <c r="I92" s="983"/>
    </row>
    <row r="93" spans="2:9" ht="15">
      <c r="B93" s="1120" t="s">
        <v>749</v>
      </c>
      <c r="C93" s="1120"/>
      <c r="D93" s="1120"/>
    </row>
    <row r="95" spans="2:9">
      <c r="B95" s="16" t="s">
        <v>738</v>
      </c>
      <c r="C95" s="1010">
        <v>42735</v>
      </c>
      <c r="G95" s="993"/>
    </row>
    <row r="96" spans="2:9" ht="11.25" thickBot="1"/>
    <row r="97" spans="1:10" s="1009" customFormat="1" ht="53.25" thickBot="1">
      <c r="A97" s="973"/>
      <c r="B97" s="1237" t="s">
        <v>756</v>
      </c>
      <c r="C97" s="1038" t="s">
        <v>750</v>
      </c>
      <c r="D97" s="1038" t="s">
        <v>751</v>
      </c>
      <c r="E97" s="1038" t="s">
        <v>759</v>
      </c>
      <c r="F97" s="1038" t="s">
        <v>752</v>
      </c>
      <c r="G97" s="1038" t="s">
        <v>753</v>
      </c>
      <c r="H97" s="1038" t="s">
        <v>754</v>
      </c>
      <c r="I97" s="1039" t="s">
        <v>755</v>
      </c>
    </row>
    <row r="98" spans="1:10" s="1009" customFormat="1" ht="12" thickBot="1">
      <c r="A98" s="1008"/>
      <c r="B98" s="1238"/>
      <c r="C98" s="1011" t="s">
        <v>1012</v>
      </c>
      <c r="D98" s="1012" t="s">
        <v>1012</v>
      </c>
      <c r="E98" s="1012" t="s">
        <v>1012</v>
      </c>
      <c r="F98" s="1012" t="s">
        <v>1012</v>
      </c>
      <c r="G98" s="1012" t="s">
        <v>1012</v>
      </c>
      <c r="H98" s="1012" t="s">
        <v>1012</v>
      </c>
      <c r="I98" s="1013" t="s">
        <v>1012</v>
      </c>
    </row>
    <row r="99" spans="1:10" ht="15" customHeight="1" thickBot="1">
      <c r="A99" s="995"/>
      <c r="B99" s="1073" t="s">
        <v>721</v>
      </c>
      <c r="C99" s="1015">
        <v>160423927</v>
      </c>
      <c r="D99" s="1016">
        <v>0</v>
      </c>
      <c r="E99" s="1016">
        <v>39568</v>
      </c>
      <c r="F99" s="1016">
        <v>-374897</v>
      </c>
      <c r="G99" s="1016">
        <v>-17961</v>
      </c>
      <c r="H99" s="1016">
        <v>-353290</v>
      </c>
      <c r="I99" s="1017">
        <v>160070637</v>
      </c>
      <c r="J99" s="982"/>
    </row>
    <row r="100" spans="1:10" ht="15" customHeight="1" thickBot="1">
      <c r="A100" s="995"/>
      <c r="B100" s="1072" t="s">
        <v>431</v>
      </c>
      <c r="C100" s="1015">
        <v>74367058</v>
      </c>
      <c r="D100" s="1016">
        <v>-1996991</v>
      </c>
      <c r="E100" s="1016">
        <v>1216496</v>
      </c>
      <c r="F100" s="1016">
        <v>906270</v>
      </c>
      <c r="G100" s="1016">
        <v>-52540</v>
      </c>
      <c r="H100" s="1016">
        <v>73235</v>
      </c>
      <c r="I100" s="1017">
        <v>74440293</v>
      </c>
      <c r="J100" s="982"/>
    </row>
    <row r="101" spans="1:10" ht="15" customHeight="1" thickBot="1">
      <c r="A101" s="995"/>
      <c r="B101" s="1072" t="s">
        <v>722</v>
      </c>
      <c r="C101" s="1015">
        <v>103872419</v>
      </c>
      <c r="D101" s="1016">
        <v>-21105106</v>
      </c>
      <c r="E101" s="1016">
        <v>15233248</v>
      </c>
      <c r="F101" s="1016">
        <v>1518538</v>
      </c>
      <c r="G101" s="1016">
        <v>-200827</v>
      </c>
      <c r="H101" s="1016">
        <v>-4554147</v>
      </c>
      <c r="I101" s="1017">
        <v>99318272</v>
      </c>
      <c r="J101" s="982"/>
    </row>
    <row r="102" spans="1:10" ht="15" customHeight="1" thickBot="1">
      <c r="A102" s="995"/>
      <c r="B102" s="1018" t="s">
        <v>731</v>
      </c>
      <c r="C102" s="1015">
        <v>2132247</v>
      </c>
      <c r="D102" s="1016">
        <v>-539295</v>
      </c>
      <c r="E102" s="1016">
        <v>61542</v>
      </c>
      <c r="F102" s="1016">
        <v>245023</v>
      </c>
      <c r="G102" s="1016">
        <v>-38179</v>
      </c>
      <c r="H102" s="1016">
        <v>-270909</v>
      </c>
      <c r="I102" s="1017">
        <v>1861338</v>
      </c>
      <c r="J102" s="982"/>
    </row>
    <row r="103" spans="1:10" ht="15" customHeight="1" thickBot="1">
      <c r="A103" s="995"/>
      <c r="B103" s="1018" t="s">
        <v>734</v>
      </c>
      <c r="C103" s="1015">
        <v>683380</v>
      </c>
      <c r="D103" s="1016">
        <v>-113932</v>
      </c>
      <c r="E103" s="1016">
        <v>45651</v>
      </c>
      <c r="F103" s="1016">
        <v>86646</v>
      </c>
      <c r="G103" s="1016">
        <v>-3</v>
      </c>
      <c r="H103" s="1016">
        <v>18362</v>
      </c>
      <c r="I103" s="1017">
        <v>701742</v>
      </c>
      <c r="J103" s="982"/>
    </row>
    <row r="104" spans="1:10" ht="15" customHeight="1" thickBot="1">
      <c r="A104" s="995"/>
      <c r="B104" s="1074" t="s">
        <v>730</v>
      </c>
      <c r="C104" s="1015">
        <v>2486497</v>
      </c>
      <c r="D104" s="1016">
        <v>-1293633</v>
      </c>
      <c r="E104" s="1016">
        <v>250610</v>
      </c>
      <c r="F104" s="1016">
        <v>1216474</v>
      </c>
      <c r="G104" s="1016">
        <v>0</v>
      </c>
      <c r="H104" s="1016">
        <v>173451</v>
      </c>
      <c r="I104" s="1017">
        <v>2659948</v>
      </c>
      <c r="J104" s="982"/>
    </row>
    <row r="105" spans="1:10" ht="15" customHeight="1" thickBot="1">
      <c r="A105" s="995"/>
      <c r="B105" s="1014" t="s">
        <v>733</v>
      </c>
      <c r="C105" s="1015">
        <v>83068</v>
      </c>
      <c r="D105" s="1016">
        <v>-27893</v>
      </c>
      <c r="E105" s="1016">
        <v>1356</v>
      </c>
      <c r="F105" s="1016">
        <v>4754</v>
      </c>
      <c r="G105" s="1016">
        <v>0</v>
      </c>
      <c r="H105" s="1016">
        <v>-21783</v>
      </c>
      <c r="I105" s="1017">
        <v>61285</v>
      </c>
      <c r="J105" s="982"/>
    </row>
    <row r="106" spans="1:10" ht="15" customHeight="1" thickBot="1">
      <c r="A106" s="995"/>
      <c r="B106" s="1014" t="s">
        <v>727</v>
      </c>
      <c r="C106" s="1015">
        <v>144232818</v>
      </c>
      <c r="D106" s="1016">
        <v>0</v>
      </c>
      <c r="E106" s="1016">
        <v>-47756099</v>
      </c>
      <c r="F106" s="1016">
        <v>85246536</v>
      </c>
      <c r="G106" s="1016">
        <v>-1216471</v>
      </c>
      <c r="H106" s="1016">
        <v>36273966</v>
      </c>
      <c r="I106" s="1017">
        <v>180506784</v>
      </c>
      <c r="J106" s="982"/>
    </row>
    <row r="107" spans="1:10" ht="15" customHeight="1" thickBot="1">
      <c r="A107" s="995"/>
      <c r="B107" s="1019" t="s">
        <v>748</v>
      </c>
      <c r="C107" s="1015">
        <v>21048281</v>
      </c>
      <c r="D107" s="1016">
        <v>-1453845</v>
      </c>
      <c r="E107" s="1016">
        <v>908308</v>
      </c>
      <c r="F107" s="1016">
        <v>749626</v>
      </c>
      <c r="G107" s="1016">
        <v>-247</v>
      </c>
      <c r="H107" s="1016">
        <v>203842</v>
      </c>
      <c r="I107" s="1017">
        <v>21252123</v>
      </c>
      <c r="J107" s="982"/>
    </row>
    <row r="108" spans="1:10" ht="15" customHeight="1" thickBot="1">
      <c r="A108" s="995"/>
      <c r="B108" s="1014" t="s">
        <v>725</v>
      </c>
      <c r="C108" s="1015">
        <v>149021755</v>
      </c>
      <c r="D108" s="1016">
        <v>-5722133</v>
      </c>
      <c r="E108" s="1016">
        <v>15733702</v>
      </c>
      <c r="F108" s="1016">
        <v>4040989</v>
      </c>
      <c r="G108" s="1016">
        <v>-134519</v>
      </c>
      <c r="H108" s="1016">
        <v>13918039</v>
      </c>
      <c r="I108" s="1017">
        <v>162939794</v>
      </c>
      <c r="J108" s="982"/>
    </row>
    <row r="109" spans="1:10" ht="15" customHeight="1" thickBot="1">
      <c r="A109" s="995"/>
      <c r="B109" s="1014" t="s">
        <v>726</v>
      </c>
      <c r="C109" s="1015">
        <v>155110210</v>
      </c>
      <c r="D109" s="1016">
        <v>-6771912</v>
      </c>
      <c r="E109" s="1016">
        <v>6963502</v>
      </c>
      <c r="F109" s="1016">
        <v>7823028</v>
      </c>
      <c r="G109" s="1016">
        <v>0</v>
      </c>
      <c r="H109" s="1016">
        <v>8014618</v>
      </c>
      <c r="I109" s="1017">
        <v>163124828</v>
      </c>
      <c r="J109" s="982"/>
    </row>
    <row r="110" spans="1:10" ht="15" customHeight="1" thickBot="1">
      <c r="A110" s="995"/>
      <c r="B110" s="1018" t="s">
        <v>728</v>
      </c>
      <c r="C110" s="1015">
        <v>250020262</v>
      </c>
      <c r="D110" s="1016">
        <v>-11901067</v>
      </c>
      <c r="E110" s="1016">
        <v>2463372</v>
      </c>
      <c r="F110" s="1016">
        <v>6605579</v>
      </c>
      <c r="G110" s="1016">
        <v>0</v>
      </c>
      <c r="H110" s="1016">
        <v>-2832116</v>
      </c>
      <c r="I110" s="1017">
        <v>247188146</v>
      </c>
      <c r="J110" s="982"/>
    </row>
    <row r="111" spans="1:10" ht="15" customHeight="1" thickBot="1">
      <c r="A111" s="995"/>
      <c r="B111" s="1018" t="s">
        <v>724</v>
      </c>
      <c r="C111" s="1015">
        <v>147687828</v>
      </c>
      <c r="D111" s="1016">
        <v>-4450160</v>
      </c>
      <c r="E111" s="1016">
        <v>120471</v>
      </c>
      <c r="F111" s="1016">
        <v>557909</v>
      </c>
      <c r="G111" s="1016">
        <v>-159257</v>
      </c>
      <c r="H111" s="1016">
        <v>-3931037</v>
      </c>
      <c r="I111" s="1017">
        <v>143756791</v>
      </c>
      <c r="J111" s="982"/>
    </row>
    <row r="112" spans="1:10" ht="15" customHeight="1" thickBot="1">
      <c r="A112" s="995"/>
      <c r="B112" s="1075" t="s">
        <v>723</v>
      </c>
      <c r="C112" s="1015">
        <v>36724335</v>
      </c>
      <c r="D112" s="1016">
        <v>-5919380</v>
      </c>
      <c r="E112" s="1016">
        <v>3853169</v>
      </c>
      <c r="F112" s="1016">
        <v>1790281</v>
      </c>
      <c r="G112" s="1016">
        <v>-151</v>
      </c>
      <c r="H112" s="1016">
        <v>-276081</v>
      </c>
      <c r="I112" s="1017">
        <v>36448254</v>
      </c>
      <c r="J112" s="982"/>
    </row>
    <row r="113" spans="1:11" ht="15" customHeight="1" thickBot="1">
      <c r="A113" s="995"/>
      <c r="B113" s="1014" t="s">
        <v>732</v>
      </c>
      <c r="C113" s="1015">
        <v>241199</v>
      </c>
      <c r="D113" s="1016">
        <v>-9228</v>
      </c>
      <c r="E113" s="1016">
        <v>21475</v>
      </c>
      <c r="F113" s="1016">
        <v>-13595</v>
      </c>
      <c r="G113" s="1016">
        <v>0</v>
      </c>
      <c r="H113" s="1016">
        <v>-1348</v>
      </c>
      <c r="I113" s="1017">
        <v>239851</v>
      </c>
      <c r="J113" s="982"/>
    </row>
    <row r="114" spans="1:11" ht="15.95" customHeight="1" thickBot="1">
      <c r="B114" s="1077" t="s">
        <v>761</v>
      </c>
      <c r="C114" s="1020">
        <v>1248135284</v>
      </c>
      <c r="D114" s="1020">
        <v>-61304575</v>
      </c>
      <c r="E114" s="1020">
        <v>-843629</v>
      </c>
      <c r="F114" s="1020">
        <v>110403161</v>
      </c>
      <c r="G114" s="1020">
        <v>-1820155</v>
      </c>
      <c r="H114" s="1020">
        <v>46434802</v>
      </c>
      <c r="I114" s="1020">
        <v>1294570086</v>
      </c>
      <c r="J114" s="983"/>
    </row>
    <row r="115" spans="1:11">
      <c r="B115" s="1009"/>
      <c r="C115" s="983"/>
      <c r="H115" s="983"/>
      <c r="K115" s="983"/>
    </row>
    <row r="116" spans="1:11">
      <c r="B116" s="16" t="s">
        <v>739</v>
      </c>
      <c r="C116" s="1010">
        <v>42369</v>
      </c>
      <c r="H116" s="983"/>
      <c r="K116" s="983"/>
    </row>
    <row r="117" spans="1:11" ht="11.25" thickBot="1">
      <c r="C117" s="983"/>
    </row>
    <row r="118" spans="1:11" s="1009" customFormat="1" ht="53.25" thickBot="1">
      <c r="A118" s="973"/>
      <c r="B118" s="1237" t="s">
        <v>756</v>
      </c>
      <c r="C118" s="1038" t="s">
        <v>750</v>
      </c>
      <c r="D118" s="1038" t="s">
        <v>751</v>
      </c>
      <c r="E118" s="1038" t="s">
        <v>759</v>
      </c>
      <c r="F118" s="1038" t="s">
        <v>752</v>
      </c>
      <c r="G118" s="1038" t="s">
        <v>753</v>
      </c>
      <c r="H118" s="1038" t="s">
        <v>754</v>
      </c>
      <c r="I118" s="1039" t="s">
        <v>755</v>
      </c>
    </row>
    <row r="119" spans="1:11" s="1009" customFormat="1" ht="12" thickBot="1">
      <c r="A119" s="1008"/>
      <c r="B119" s="1238"/>
      <c r="C119" s="1011" t="s">
        <v>1012</v>
      </c>
      <c r="D119" s="1011" t="s">
        <v>1012</v>
      </c>
      <c r="E119" s="1011" t="s">
        <v>1012</v>
      </c>
      <c r="F119" s="1011" t="s">
        <v>1012</v>
      </c>
      <c r="G119" s="1011" t="s">
        <v>1012</v>
      </c>
      <c r="H119" s="1011" t="s">
        <v>1012</v>
      </c>
      <c r="I119" s="1013" t="s">
        <v>1012</v>
      </c>
    </row>
    <row r="120" spans="1:11" ht="15" customHeight="1" thickBot="1">
      <c r="A120" s="995"/>
      <c r="B120" s="1073" t="s">
        <v>721</v>
      </c>
      <c r="C120" s="1015">
        <v>158072457</v>
      </c>
      <c r="D120" s="1016">
        <v>0</v>
      </c>
      <c r="E120" s="1016">
        <v>42834</v>
      </c>
      <c r="F120" s="1016">
        <v>2346709</v>
      </c>
      <c r="G120" s="1016">
        <v>-38073</v>
      </c>
      <c r="H120" s="1016">
        <v>2351470</v>
      </c>
      <c r="I120" s="1017">
        <v>160423927</v>
      </c>
      <c r="J120" s="982"/>
      <c r="K120" s="983"/>
    </row>
    <row r="121" spans="1:11" ht="15" customHeight="1" thickBot="1">
      <c r="A121" s="995"/>
      <c r="B121" s="1072" t="s">
        <v>431</v>
      </c>
      <c r="C121" s="1015">
        <v>74015778</v>
      </c>
      <c r="D121" s="1016">
        <v>-1959251</v>
      </c>
      <c r="E121" s="1016">
        <v>5015753</v>
      </c>
      <c r="F121" s="1016">
        <v>-968061</v>
      </c>
      <c r="G121" s="1016">
        <v>-1737161</v>
      </c>
      <c r="H121" s="1016">
        <v>351280</v>
      </c>
      <c r="I121" s="1017">
        <v>74367058</v>
      </c>
      <c r="J121" s="982"/>
      <c r="K121" s="983"/>
    </row>
    <row r="122" spans="1:11" ht="15" customHeight="1" thickBot="1">
      <c r="A122" s="995"/>
      <c r="B122" s="1072" t="s">
        <v>722</v>
      </c>
      <c r="C122" s="1015">
        <v>112453483</v>
      </c>
      <c r="D122" s="1016">
        <v>-21461135</v>
      </c>
      <c r="E122" s="1016">
        <v>5952997</v>
      </c>
      <c r="F122" s="1016">
        <v>7595414</v>
      </c>
      <c r="G122" s="1016">
        <v>-668340</v>
      </c>
      <c r="H122" s="1016">
        <v>-8581064</v>
      </c>
      <c r="I122" s="1017">
        <v>103872419</v>
      </c>
      <c r="J122" s="982"/>
      <c r="K122" s="983"/>
    </row>
    <row r="123" spans="1:11" ht="15" customHeight="1" thickBot="1">
      <c r="A123" s="995"/>
      <c r="B123" s="1018" t="s">
        <v>731</v>
      </c>
      <c r="C123" s="1015">
        <v>2441287</v>
      </c>
      <c r="D123" s="1016">
        <v>-512296</v>
      </c>
      <c r="E123" s="1016">
        <v>326337</v>
      </c>
      <c r="F123" s="1016">
        <v>-104188</v>
      </c>
      <c r="G123" s="1016">
        <v>-18893</v>
      </c>
      <c r="H123" s="1016">
        <v>-309040</v>
      </c>
      <c r="I123" s="1017">
        <v>2132247</v>
      </c>
      <c r="J123" s="982"/>
      <c r="K123" s="983"/>
    </row>
    <row r="124" spans="1:11" ht="15" customHeight="1" thickBot="1">
      <c r="A124" s="995"/>
      <c r="B124" s="1018" t="s">
        <v>734</v>
      </c>
      <c r="C124" s="1015">
        <v>591523</v>
      </c>
      <c r="D124" s="1016">
        <v>-124775</v>
      </c>
      <c r="E124" s="1016">
        <v>70162</v>
      </c>
      <c r="F124" s="1016">
        <v>337998</v>
      </c>
      <c r="G124" s="1016">
        <v>-191528</v>
      </c>
      <c r="H124" s="1016">
        <v>91857</v>
      </c>
      <c r="I124" s="1017">
        <v>683380</v>
      </c>
      <c r="J124" s="982"/>
      <c r="K124" s="983"/>
    </row>
    <row r="125" spans="1:11" ht="15" customHeight="1" thickBot="1">
      <c r="A125" s="995"/>
      <c r="B125" s="1074" t="s">
        <v>730</v>
      </c>
      <c r="C125" s="1015">
        <v>2349503</v>
      </c>
      <c r="D125" s="1016">
        <v>-1290812</v>
      </c>
      <c r="E125" s="1016">
        <v>562101</v>
      </c>
      <c r="F125" s="1016">
        <v>866244</v>
      </c>
      <c r="G125" s="1016">
        <v>-539</v>
      </c>
      <c r="H125" s="1016">
        <v>136994</v>
      </c>
      <c r="I125" s="1017">
        <v>2486497</v>
      </c>
      <c r="J125" s="982"/>
      <c r="K125" s="983"/>
    </row>
    <row r="126" spans="1:11" ht="15" customHeight="1" thickBot="1">
      <c r="A126" s="995"/>
      <c r="B126" s="1014" t="s">
        <v>733</v>
      </c>
      <c r="C126" s="1015">
        <v>77977</v>
      </c>
      <c r="D126" s="1016">
        <v>-26693</v>
      </c>
      <c r="E126" s="1016">
        <v>1940</v>
      </c>
      <c r="F126" s="1016">
        <v>29844</v>
      </c>
      <c r="G126" s="1016">
        <v>0</v>
      </c>
      <c r="H126" s="1016">
        <v>5091</v>
      </c>
      <c r="I126" s="1017">
        <v>83068</v>
      </c>
      <c r="J126" s="982"/>
      <c r="K126" s="983"/>
    </row>
    <row r="127" spans="1:11" ht="15" customHeight="1" thickBot="1">
      <c r="A127" s="995"/>
      <c r="B127" s="1014" t="s">
        <v>727</v>
      </c>
      <c r="C127" s="1015">
        <v>72421357</v>
      </c>
      <c r="D127" s="1016">
        <v>0</v>
      </c>
      <c r="E127" s="1016">
        <v>-24476822</v>
      </c>
      <c r="F127" s="1016">
        <v>96326853</v>
      </c>
      <c r="G127" s="1016">
        <v>-38570</v>
      </c>
      <c r="H127" s="1016">
        <v>71811461</v>
      </c>
      <c r="I127" s="1017">
        <v>144232818</v>
      </c>
      <c r="J127" s="982"/>
      <c r="K127" s="983"/>
    </row>
    <row r="128" spans="1:11" ht="15" customHeight="1" thickBot="1">
      <c r="A128" s="995"/>
      <c r="B128" s="1019" t="s">
        <v>748</v>
      </c>
      <c r="C128" s="1015">
        <v>20792593</v>
      </c>
      <c r="D128" s="1016">
        <v>-1396509</v>
      </c>
      <c r="E128" s="1016">
        <v>726045</v>
      </c>
      <c r="F128" s="1016">
        <v>1026503</v>
      </c>
      <c r="G128" s="1016">
        <v>-100351</v>
      </c>
      <c r="H128" s="1016">
        <v>255688</v>
      </c>
      <c r="I128" s="1017">
        <v>21048281</v>
      </c>
      <c r="J128" s="982"/>
      <c r="K128" s="983"/>
    </row>
    <row r="129" spans="1:11" ht="15" customHeight="1" thickBot="1">
      <c r="A129" s="995"/>
      <c r="B129" s="1014" t="s">
        <v>725</v>
      </c>
      <c r="C129" s="1015">
        <v>150376845</v>
      </c>
      <c r="D129" s="1016">
        <v>-5601736</v>
      </c>
      <c r="E129" s="1016">
        <v>2474097</v>
      </c>
      <c r="F129" s="1016">
        <v>1810280</v>
      </c>
      <c r="G129" s="1016">
        <v>-37731</v>
      </c>
      <c r="H129" s="1016">
        <v>-1355090</v>
      </c>
      <c r="I129" s="1017">
        <v>149021755</v>
      </c>
      <c r="J129" s="982"/>
      <c r="K129" s="983"/>
    </row>
    <row r="130" spans="1:11" ht="15" customHeight="1" thickBot="1">
      <c r="A130" s="995"/>
      <c r="B130" s="1014" t="s">
        <v>726</v>
      </c>
      <c r="C130" s="1015">
        <v>153225916</v>
      </c>
      <c r="D130" s="1016">
        <v>-7094529</v>
      </c>
      <c r="E130" s="1016">
        <v>2285004</v>
      </c>
      <c r="F130" s="1016">
        <v>6710931</v>
      </c>
      <c r="G130" s="1016">
        <v>-17112</v>
      </c>
      <c r="H130" s="1016">
        <v>1884294</v>
      </c>
      <c r="I130" s="1017">
        <v>155110210</v>
      </c>
      <c r="J130" s="982"/>
      <c r="K130" s="983"/>
    </row>
    <row r="131" spans="1:11" ht="15" customHeight="1" thickBot="1">
      <c r="A131" s="995"/>
      <c r="B131" s="1018" t="s">
        <v>728</v>
      </c>
      <c r="C131" s="1015">
        <v>251463672</v>
      </c>
      <c r="D131" s="1016">
        <v>-11949269</v>
      </c>
      <c r="E131" s="1016">
        <v>2681098</v>
      </c>
      <c r="F131" s="1016">
        <v>7824759</v>
      </c>
      <c r="G131" s="1016">
        <v>2</v>
      </c>
      <c r="H131" s="1016">
        <v>-1443410</v>
      </c>
      <c r="I131" s="1017">
        <v>250020262</v>
      </c>
      <c r="J131" s="982"/>
      <c r="K131" s="983"/>
    </row>
    <row r="132" spans="1:11" ht="15" customHeight="1" thickBot="1">
      <c r="A132" s="995"/>
      <c r="B132" s="1018" t="s">
        <v>724</v>
      </c>
      <c r="C132" s="1015">
        <v>150352944</v>
      </c>
      <c r="D132" s="1016">
        <v>-4437505</v>
      </c>
      <c r="E132" s="1016">
        <v>1907573</v>
      </c>
      <c r="F132" s="1016">
        <v>-30531</v>
      </c>
      <c r="G132" s="1016">
        <v>-104653</v>
      </c>
      <c r="H132" s="1016">
        <v>-2665116</v>
      </c>
      <c r="I132" s="1017">
        <v>147687828</v>
      </c>
      <c r="J132" s="982"/>
      <c r="K132" s="983"/>
    </row>
    <row r="133" spans="1:11" ht="15" customHeight="1" thickBot="1">
      <c r="A133" s="995"/>
      <c r="B133" s="1075" t="s">
        <v>723</v>
      </c>
      <c r="C133" s="1015">
        <v>39519012</v>
      </c>
      <c r="D133" s="1016">
        <v>-5693528</v>
      </c>
      <c r="E133" s="1016">
        <v>1578320</v>
      </c>
      <c r="F133" s="1016">
        <v>1402813</v>
      </c>
      <c r="G133" s="1016">
        <v>-82282</v>
      </c>
      <c r="H133" s="1016">
        <v>-2794677</v>
      </c>
      <c r="I133" s="1017">
        <v>36724335</v>
      </c>
      <c r="J133" s="982"/>
      <c r="K133" s="983"/>
    </row>
    <row r="134" spans="1:11" ht="15" customHeight="1" thickBot="1">
      <c r="A134" s="995"/>
      <c r="B134" s="1014" t="s">
        <v>732</v>
      </c>
      <c r="C134" s="1015">
        <v>251038</v>
      </c>
      <c r="D134" s="1016">
        <v>-9840</v>
      </c>
      <c r="E134" s="1016">
        <v>0</v>
      </c>
      <c r="F134" s="1016">
        <v>0</v>
      </c>
      <c r="G134" s="1016">
        <v>1</v>
      </c>
      <c r="H134" s="1016">
        <v>-9839</v>
      </c>
      <c r="I134" s="1017">
        <v>241199</v>
      </c>
      <c r="J134" s="982"/>
      <c r="K134" s="983"/>
    </row>
    <row r="135" spans="1:11" ht="15.95" customHeight="1" thickBot="1">
      <c r="B135" s="463" t="s">
        <v>761</v>
      </c>
      <c r="C135" s="1020">
        <v>1188405385</v>
      </c>
      <c r="D135" s="1020">
        <v>-61557878</v>
      </c>
      <c r="E135" s="1020">
        <v>-852561</v>
      </c>
      <c r="F135" s="1020">
        <v>125175568</v>
      </c>
      <c r="G135" s="1020">
        <v>-3035230</v>
      </c>
      <c r="H135" s="1020">
        <v>59729899</v>
      </c>
      <c r="I135" s="1020">
        <v>1248135284</v>
      </c>
    </row>
    <row r="138" spans="1:11" ht="15">
      <c r="B138" s="1120" t="s">
        <v>760</v>
      </c>
      <c r="C138" s="1120"/>
      <c r="D138" s="1120"/>
      <c r="E138" s="1120"/>
    </row>
    <row r="140" spans="1:11">
      <c r="B140" s="16" t="s">
        <v>746</v>
      </c>
      <c r="C140" s="1010">
        <v>42735</v>
      </c>
      <c r="G140" s="993"/>
    </row>
    <row r="141" spans="1:11" ht="11.25" thickBot="1"/>
    <row r="142" spans="1:11" ht="53.25" thickBot="1">
      <c r="B142" s="1237" t="s">
        <v>756</v>
      </c>
      <c r="C142" s="1038" t="s">
        <v>750</v>
      </c>
      <c r="D142" s="1038" t="s">
        <v>759</v>
      </c>
      <c r="E142" s="1038" t="s">
        <v>752</v>
      </c>
      <c r="F142" s="1038" t="s">
        <v>753</v>
      </c>
      <c r="G142" s="1038" t="s">
        <v>754</v>
      </c>
      <c r="H142" s="1039" t="s">
        <v>755</v>
      </c>
      <c r="I142" s="1009"/>
    </row>
    <row r="143" spans="1:11" ht="12" thickBot="1">
      <c r="B143" s="1238"/>
      <c r="C143" s="1011" t="s">
        <v>1012</v>
      </c>
      <c r="D143" s="1012" t="s">
        <v>1012</v>
      </c>
      <c r="E143" s="1012" t="s">
        <v>1012</v>
      </c>
      <c r="F143" s="1012" t="s">
        <v>1012</v>
      </c>
      <c r="G143" s="1012" t="s">
        <v>1012</v>
      </c>
      <c r="H143" s="1013" t="s">
        <v>1012</v>
      </c>
      <c r="I143" s="1009"/>
    </row>
    <row r="144" spans="1:11" ht="15" customHeight="1" thickBot="1">
      <c r="B144" s="1073" t="s">
        <v>721</v>
      </c>
      <c r="C144" s="1021">
        <v>160423927</v>
      </c>
      <c r="D144" s="985">
        <v>39568</v>
      </c>
      <c r="E144" s="985">
        <v>-374897</v>
      </c>
      <c r="F144" s="985">
        <v>-17961</v>
      </c>
      <c r="G144" s="985">
        <v>-353290</v>
      </c>
      <c r="H144" s="1022">
        <v>160070637</v>
      </c>
      <c r="I144" s="982"/>
    </row>
    <row r="145" spans="2:9" ht="15" customHeight="1" thickBot="1">
      <c r="B145" s="1072" t="s">
        <v>431</v>
      </c>
      <c r="C145" s="1021">
        <v>101522741</v>
      </c>
      <c r="D145" s="985">
        <v>1216496</v>
      </c>
      <c r="E145" s="985">
        <v>906270</v>
      </c>
      <c r="F145" s="985">
        <v>-65169</v>
      </c>
      <c r="G145" s="985">
        <v>2057597</v>
      </c>
      <c r="H145" s="1022">
        <v>103580338</v>
      </c>
      <c r="I145" s="982"/>
    </row>
    <row r="146" spans="2:9" ht="15" customHeight="1" thickBot="1">
      <c r="B146" s="1072" t="s">
        <v>722</v>
      </c>
      <c r="C146" s="1021">
        <v>303870719</v>
      </c>
      <c r="D146" s="985">
        <v>15233248</v>
      </c>
      <c r="E146" s="985">
        <v>1505136</v>
      </c>
      <c r="F146" s="985">
        <v>-1831735</v>
      </c>
      <c r="G146" s="985">
        <v>14906649</v>
      </c>
      <c r="H146" s="1022">
        <v>318777368</v>
      </c>
      <c r="I146" s="982"/>
    </row>
    <row r="147" spans="2:9" ht="15" customHeight="1" thickBot="1">
      <c r="B147" s="1018" t="s">
        <v>731</v>
      </c>
      <c r="C147" s="1021">
        <v>6430584</v>
      </c>
      <c r="D147" s="985">
        <v>61542</v>
      </c>
      <c r="E147" s="985">
        <v>258134</v>
      </c>
      <c r="F147" s="985">
        <v>-454646</v>
      </c>
      <c r="G147" s="985">
        <v>-134970</v>
      </c>
      <c r="H147" s="1022">
        <v>6295614</v>
      </c>
      <c r="I147" s="982"/>
    </row>
    <row r="148" spans="2:9" ht="15" customHeight="1" thickBot="1">
      <c r="B148" s="1018" t="s">
        <v>734</v>
      </c>
      <c r="C148" s="1021">
        <v>5133162</v>
      </c>
      <c r="D148" s="985">
        <v>45651</v>
      </c>
      <c r="E148" s="985">
        <v>86674</v>
      </c>
      <c r="F148" s="985">
        <v>-5918</v>
      </c>
      <c r="G148" s="985">
        <v>126407</v>
      </c>
      <c r="H148" s="1022">
        <v>5259569</v>
      </c>
      <c r="I148" s="982"/>
    </row>
    <row r="149" spans="2:9" ht="15" customHeight="1" thickBot="1">
      <c r="B149" s="1074" t="s">
        <v>730</v>
      </c>
      <c r="C149" s="1021">
        <v>10179797</v>
      </c>
      <c r="D149" s="985">
        <v>250610</v>
      </c>
      <c r="E149" s="985">
        <v>1216459</v>
      </c>
      <c r="F149" s="985">
        <v>-242112</v>
      </c>
      <c r="G149" s="985">
        <v>1224957</v>
      </c>
      <c r="H149" s="1022">
        <v>11404754</v>
      </c>
      <c r="I149" s="982"/>
    </row>
    <row r="150" spans="2:9" ht="15" customHeight="1" thickBot="1">
      <c r="B150" s="1014" t="s">
        <v>733</v>
      </c>
      <c r="C150" s="1021">
        <v>605304</v>
      </c>
      <c r="D150" s="985">
        <v>1356</v>
      </c>
      <c r="E150" s="985">
        <v>4754</v>
      </c>
      <c r="F150" s="985">
        <v>0</v>
      </c>
      <c r="G150" s="985">
        <v>6110</v>
      </c>
      <c r="H150" s="1022">
        <v>611414</v>
      </c>
      <c r="I150" s="982"/>
    </row>
    <row r="151" spans="2:9" ht="15" customHeight="1" thickBot="1">
      <c r="B151" s="1014" t="s">
        <v>727</v>
      </c>
      <c r="C151" s="1021">
        <v>144232818</v>
      </c>
      <c r="D151" s="985">
        <v>-47756099</v>
      </c>
      <c r="E151" s="985">
        <v>85246536</v>
      </c>
      <c r="F151" s="985">
        <v>-1216471</v>
      </c>
      <c r="G151" s="985">
        <v>36273966</v>
      </c>
      <c r="H151" s="1022">
        <v>180506784</v>
      </c>
      <c r="I151" s="982"/>
    </row>
    <row r="152" spans="2:9" ht="15" customHeight="1" thickBot="1">
      <c r="B152" s="1019" t="s">
        <v>748</v>
      </c>
      <c r="C152" s="1021">
        <v>38974876</v>
      </c>
      <c r="D152" s="985">
        <v>908308</v>
      </c>
      <c r="E152" s="985">
        <v>749625</v>
      </c>
      <c r="F152" s="985">
        <v>-381</v>
      </c>
      <c r="G152" s="985">
        <v>1657552</v>
      </c>
      <c r="H152" s="1022">
        <v>40632428</v>
      </c>
      <c r="I152" s="982"/>
    </row>
    <row r="153" spans="2:9" ht="15" customHeight="1" thickBot="1">
      <c r="B153" s="1014" t="s">
        <v>725</v>
      </c>
      <c r="C153" s="1021">
        <v>286207959</v>
      </c>
      <c r="D153" s="985">
        <v>15733702</v>
      </c>
      <c r="E153" s="985">
        <v>4024156</v>
      </c>
      <c r="F153" s="985">
        <v>-426317</v>
      </c>
      <c r="G153" s="985">
        <v>19331541</v>
      </c>
      <c r="H153" s="1022">
        <v>305539500</v>
      </c>
      <c r="I153" s="982"/>
    </row>
    <row r="154" spans="2:9" ht="15" customHeight="1" thickBot="1">
      <c r="B154" s="1014" t="s">
        <v>726</v>
      </c>
      <c r="C154" s="1021">
        <v>459581460</v>
      </c>
      <c r="D154" s="985">
        <v>6963502</v>
      </c>
      <c r="E154" s="985">
        <v>7819938</v>
      </c>
      <c r="F154" s="985">
        <v>0</v>
      </c>
      <c r="G154" s="985">
        <v>14783440</v>
      </c>
      <c r="H154" s="1022">
        <v>474364900</v>
      </c>
      <c r="I154" s="982"/>
    </row>
    <row r="155" spans="2:9" ht="15" customHeight="1" thickBot="1">
      <c r="B155" s="1018" t="s">
        <v>728</v>
      </c>
      <c r="C155" s="1021">
        <v>499081885</v>
      </c>
      <c r="D155" s="985">
        <v>2463372</v>
      </c>
      <c r="E155" s="985">
        <v>6605680</v>
      </c>
      <c r="F155" s="985">
        <v>0</v>
      </c>
      <c r="G155" s="985">
        <v>9069052</v>
      </c>
      <c r="H155" s="1022">
        <v>508150937</v>
      </c>
      <c r="I155" s="982"/>
    </row>
    <row r="156" spans="2:9" ht="15" customHeight="1" thickBot="1">
      <c r="B156" s="1018" t="s">
        <v>724</v>
      </c>
      <c r="C156" s="1021">
        <v>197838500</v>
      </c>
      <c r="D156" s="985">
        <v>120471</v>
      </c>
      <c r="E156" s="985">
        <v>557045</v>
      </c>
      <c r="F156" s="985">
        <v>-654872</v>
      </c>
      <c r="G156" s="985">
        <v>22644</v>
      </c>
      <c r="H156" s="1022">
        <v>197861144</v>
      </c>
      <c r="I156" s="982"/>
    </row>
    <row r="157" spans="2:9" ht="15" customHeight="1" thickBot="1">
      <c r="B157" s="1075" t="s">
        <v>723</v>
      </c>
      <c r="C157" s="1021">
        <v>125917608</v>
      </c>
      <c r="D157" s="985">
        <v>3853169</v>
      </c>
      <c r="E157" s="985">
        <v>1784431</v>
      </c>
      <c r="F157" s="985">
        <v>-31566</v>
      </c>
      <c r="G157" s="985">
        <v>5606034</v>
      </c>
      <c r="H157" s="1022">
        <v>131523642</v>
      </c>
      <c r="I157" s="982"/>
    </row>
    <row r="158" spans="2:9" ht="15" customHeight="1" thickBot="1">
      <c r="B158" s="1014" t="s">
        <v>732</v>
      </c>
      <c r="C158" s="1021">
        <v>2180001</v>
      </c>
      <c r="D158" s="985">
        <v>21475</v>
      </c>
      <c r="E158" s="985">
        <v>-13595</v>
      </c>
      <c r="F158" s="985">
        <v>0</v>
      </c>
      <c r="G158" s="985">
        <v>7880</v>
      </c>
      <c r="H158" s="1022">
        <v>2187881</v>
      </c>
      <c r="I158" s="982"/>
    </row>
    <row r="159" spans="2:9" ht="15.95" customHeight="1" thickBot="1">
      <c r="B159" s="1076" t="s">
        <v>758</v>
      </c>
      <c r="C159" s="1023">
        <v>2342181341</v>
      </c>
      <c r="D159" s="1023">
        <v>-843629</v>
      </c>
      <c r="E159" s="1023">
        <v>110376346</v>
      </c>
      <c r="F159" s="1023">
        <v>-4947148</v>
      </c>
      <c r="G159" s="1023">
        <v>104585569</v>
      </c>
      <c r="H159" s="1023">
        <v>2446766910</v>
      </c>
      <c r="I159" s="982"/>
    </row>
    <row r="160" spans="2:9">
      <c r="B160" s="1009"/>
      <c r="C160" s="983"/>
      <c r="G160" s="983"/>
    </row>
    <row r="161" spans="2:10">
      <c r="B161" s="16" t="s">
        <v>739</v>
      </c>
      <c r="C161" s="1010">
        <v>42369</v>
      </c>
      <c r="G161" s="983"/>
    </row>
    <row r="162" spans="2:10" ht="11.25" thickBot="1">
      <c r="C162" s="983"/>
    </row>
    <row r="163" spans="2:10" ht="53.25" thickBot="1">
      <c r="B163" s="1229" t="s">
        <v>756</v>
      </c>
      <c r="C163" s="1038" t="s">
        <v>750</v>
      </c>
      <c r="D163" s="1038" t="s">
        <v>759</v>
      </c>
      <c r="E163" s="1038" t="s">
        <v>752</v>
      </c>
      <c r="F163" s="1038" t="s">
        <v>753</v>
      </c>
      <c r="G163" s="1038" t="s">
        <v>754</v>
      </c>
      <c r="H163" s="1039" t="s">
        <v>755</v>
      </c>
      <c r="I163" s="1009"/>
    </row>
    <row r="164" spans="2:10" ht="11.25" thickBot="1">
      <c r="B164" s="1230"/>
      <c r="C164" s="1024" t="s">
        <v>1012</v>
      </c>
      <c r="D164" s="1024" t="s">
        <v>1012</v>
      </c>
      <c r="E164" s="1024" t="s">
        <v>1012</v>
      </c>
      <c r="F164" s="1024" t="s">
        <v>1012</v>
      </c>
      <c r="G164" s="1024" t="s">
        <v>1012</v>
      </c>
      <c r="H164" s="1025" t="s">
        <v>1012</v>
      </c>
      <c r="I164" s="1009"/>
    </row>
    <row r="165" spans="2:10" ht="15" customHeight="1" thickBot="1">
      <c r="B165" s="1073" t="s">
        <v>721</v>
      </c>
      <c r="C165" s="1021">
        <v>158072457</v>
      </c>
      <c r="D165" s="985">
        <v>42834</v>
      </c>
      <c r="E165" s="985">
        <v>2346709</v>
      </c>
      <c r="F165" s="985">
        <v>-38073</v>
      </c>
      <c r="G165" s="985">
        <v>2351470</v>
      </c>
      <c r="H165" s="1022">
        <v>160423927</v>
      </c>
      <c r="I165" s="982"/>
    </row>
    <row r="166" spans="2:10" ht="15" customHeight="1" thickBot="1">
      <c r="B166" s="1072" t="s">
        <v>431</v>
      </c>
      <c r="C166" s="1021">
        <v>99239758</v>
      </c>
      <c r="D166" s="985">
        <v>5015753</v>
      </c>
      <c r="E166" s="985">
        <v>-968061</v>
      </c>
      <c r="F166" s="985">
        <v>-1764709</v>
      </c>
      <c r="G166" s="985">
        <v>2282983</v>
      </c>
      <c r="H166" s="1022">
        <v>101522741</v>
      </c>
      <c r="I166" s="982"/>
      <c r="J166" s="983"/>
    </row>
    <row r="167" spans="2:10" ht="15" customHeight="1" thickBot="1">
      <c r="B167" s="1072" t="s">
        <v>722</v>
      </c>
      <c r="C167" s="1021">
        <v>291343330</v>
      </c>
      <c r="D167" s="985">
        <v>5952997</v>
      </c>
      <c r="E167" s="985">
        <v>7595471</v>
      </c>
      <c r="F167" s="985">
        <v>-1021079</v>
      </c>
      <c r="G167" s="985">
        <v>12527389</v>
      </c>
      <c r="H167" s="1022">
        <v>303870719</v>
      </c>
      <c r="I167" s="982"/>
    </row>
    <row r="168" spans="2:10" ht="15" customHeight="1" thickBot="1">
      <c r="B168" s="1018" t="s">
        <v>731</v>
      </c>
      <c r="C168" s="1021">
        <v>6291303</v>
      </c>
      <c r="D168" s="985">
        <v>326337</v>
      </c>
      <c r="E168" s="985">
        <v>-104188</v>
      </c>
      <c r="F168" s="985">
        <v>-82868</v>
      </c>
      <c r="G168" s="985">
        <v>139281</v>
      </c>
      <c r="H168" s="1022">
        <v>6430584</v>
      </c>
      <c r="I168" s="982"/>
    </row>
    <row r="169" spans="2:10" ht="15" customHeight="1" thickBot="1">
      <c r="B169" s="1018" t="s">
        <v>734</v>
      </c>
      <c r="C169" s="1021">
        <v>4949375</v>
      </c>
      <c r="D169" s="985">
        <v>70162</v>
      </c>
      <c r="E169" s="985">
        <v>338007</v>
      </c>
      <c r="F169" s="985">
        <v>-224382</v>
      </c>
      <c r="G169" s="985">
        <v>183787</v>
      </c>
      <c r="H169" s="1022">
        <v>5133162</v>
      </c>
      <c r="I169" s="982"/>
    </row>
    <row r="170" spans="2:10" ht="15" customHeight="1" thickBot="1">
      <c r="B170" s="1074" t="s">
        <v>730</v>
      </c>
      <c r="C170" s="1021">
        <v>8770905</v>
      </c>
      <c r="D170" s="985">
        <v>562101</v>
      </c>
      <c r="E170" s="985">
        <v>866244</v>
      </c>
      <c r="F170" s="985">
        <v>-19453</v>
      </c>
      <c r="G170" s="985">
        <v>1408892</v>
      </c>
      <c r="H170" s="1022">
        <v>10179797</v>
      </c>
      <c r="I170" s="982"/>
    </row>
    <row r="171" spans="2:10" ht="15" customHeight="1" thickBot="1">
      <c r="B171" s="1014" t="s">
        <v>733</v>
      </c>
      <c r="C171" s="1021">
        <v>573520</v>
      </c>
      <c r="D171" s="985">
        <v>1940</v>
      </c>
      <c r="E171" s="985">
        <v>29844</v>
      </c>
      <c r="F171" s="985">
        <v>0</v>
      </c>
      <c r="G171" s="985">
        <v>31784</v>
      </c>
      <c r="H171" s="1022">
        <v>605304</v>
      </c>
      <c r="I171" s="982"/>
    </row>
    <row r="172" spans="2:10" ht="15" customHeight="1" thickBot="1">
      <c r="B172" s="1014" t="s">
        <v>727</v>
      </c>
      <c r="C172" s="1021">
        <v>72421357</v>
      </c>
      <c r="D172" s="985">
        <v>-24476822</v>
      </c>
      <c r="E172" s="985">
        <v>96326853</v>
      </c>
      <c r="F172" s="985">
        <v>-38570</v>
      </c>
      <c r="G172" s="985">
        <v>71811461</v>
      </c>
      <c r="H172" s="1022">
        <v>144232818</v>
      </c>
      <c r="I172" s="982"/>
    </row>
    <row r="173" spans="2:10" ht="15" customHeight="1" thickBot="1">
      <c r="B173" s="1019" t="s">
        <v>748</v>
      </c>
      <c r="C173" s="1021">
        <v>37349137</v>
      </c>
      <c r="D173" s="985">
        <v>726045</v>
      </c>
      <c r="E173" s="985">
        <v>1026423</v>
      </c>
      <c r="F173" s="985">
        <v>-126729</v>
      </c>
      <c r="G173" s="985">
        <v>1625739</v>
      </c>
      <c r="H173" s="1022">
        <v>38974876</v>
      </c>
      <c r="I173" s="982"/>
    </row>
    <row r="174" spans="2:10" ht="15" customHeight="1" thickBot="1">
      <c r="B174" s="1014" t="s">
        <v>725</v>
      </c>
      <c r="C174" s="1021">
        <v>282251947</v>
      </c>
      <c r="D174" s="985">
        <v>2474097</v>
      </c>
      <c r="E174" s="985">
        <v>1810280</v>
      </c>
      <c r="F174" s="985">
        <v>-328365</v>
      </c>
      <c r="G174" s="985">
        <v>3956012</v>
      </c>
      <c r="H174" s="1022">
        <v>286207959</v>
      </c>
      <c r="I174" s="982"/>
    </row>
    <row r="175" spans="2:10" ht="15" customHeight="1" thickBot="1">
      <c r="B175" s="1014" t="s">
        <v>726</v>
      </c>
      <c r="C175" s="1021">
        <v>450887860</v>
      </c>
      <c r="D175" s="985">
        <v>2285004</v>
      </c>
      <c r="E175" s="985">
        <v>6707060</v>
      </c>
      <c r="F175" s="985">
        <v>-298464</v>
      </c>
      <c r="G175" s="985">
        <v>8693600</v>
      </c>
      <c r="H175" s="1022">
        <v>459581460</v>
      </c>
      <c r="I175" s="982"/>
    </row>
    <row r="176" spans="2:10" ht="15" customHeight="1" thickBot="1">
      <c r="B176" s="1018" t="s">
        <v>728</v>
      </c>
      <c r="C176" s="1021">
        <v>488576062</v>
      </c>
      <c r="D176" s="985">
        <v>2681098</v>
      </c>
      <c r="E176" s="985">
        <v>7828654</v>
      </c>
      <c r="F176" s="985">
        <v>-3929</v>
      </c>
      <c r="G176" s="985">
        <v>10505823</v>
      </c>
      <c r="H176" s="1022">
        <v>499081885</v>
      </c>
      <c r="I176" s="982"/>
    </row>
    <row r="177" spans="2:9" ht="15" customHeight="1" thickBot="1">
      <c r="B177" s="1018" t="s">
        <v>724</v>
      </c>
      <c r="C177" s="1021">
        <v>196105002</v>
      </c>
      <c r="D177" s="985">
        <v>1907573</v>
      </c>
      <c r="E177" s="985">
        <v>-30531</v>
      </c>
      <c r="F177" s="985">
        <v>-143544</v>
      </c>
      <c r="G177" s="985">
        <v>1733498</v>
      </c>
      <c r="H177" s="1022">
        <v>197838500</v>
      </c>
      <c r="I177" s="982"/>
    </row>
    <row r="178" spans="2:9" ht="15" customHeight="1" thickBot="1">
      <c r="B178" s="1075" t="s">
        <v>723</v>
      </c>
      <c r="C178" s="1021">
        <v>123036289</v>
      </c>
      <c r="D178" s="985">
        <v>1578320</v>
      </c>
      <c r="E178" s="985">
        <v>1402804</v>
      </c>
      <c r="F178" s="985">
        <v>-99805</v>
      </c>
      <c r="G178" s="985">
        <v>2881319</v>
      </c>
      <c r="H178" s="1022">
        <v>125917608</v>
      </c>
      <c r="I178" s="982"/>
    </row>
    <row r="179" spans="2:9" ht="15" customHeight="1" thickBot="1">
      <c r="B179" s="1014" t="s">
        <v>732</v>
      </c>
      <c r="C179" s="1021">
        <v>2245585</v>
      </c>
      <c r="D179" s="985">
        <v>0</v>
      </c>
      <c r="E179" s="985">
        <v>0</v>
      </c>
      <c r="F179" s="985">
        <v>-65584</v>
      </c>
      <c r="G179" s="985">
        <v>-65584</v>
      </c>
      <c r="H179" s="1022">
        <v>2180001</v>
      </c>
      <c r="I179" s="982"/>
    </row>
    <row r="180" spans="2:9" ht="15.95" customHeight="1" thickBot="1">
      <c r="B180" s="1076" t="s">
        <v>758</v>
      </c>
      <c r="C180" s="1023">
        <v>2222113887</v>
      </c>
      <c r="D180" s="1023">
        <v>-852561</v>
      </c>
      <c r="E180" s="1023">
        <v>125175569</v>
      </c>
      <c r="F180" s="1023">
        <v>-4255554</v>
      </c>
      <c r="G180" s="1023">
        <v>120067454</v>
      </c>
      <c r="H180" s="1023">
        <v>2342181341</v>
      </c>
    </row>
    <row r="183" spans="2:9" ht="12">
      <c r="B183" s="1236" t="s">
        <v>745</v>
      </c>
      <c r="C183" s="1236"/>
      <c r="D183" s="1236"/>
    </row>
    <row r="185" spans="2:9">
      <c r="B185" s="16" t="s">
        <v>746</v>
      </c>
      <c r="C185" s="1010">
        <v>42735</v>
      </c>
      <c r="G185" s="993"/>
    </row>
    <row r="186" spans="2:9" ht="11.25" thickBot="1"/>
    <row r="187" spans="2:9" ht="32.25" thickBot="1">
      <c r="B187" s="1229" t="s">
        <v>756</v>
      </c>
      <c r="C187" s="1038" t="s">
        <v>750</v>
      </c>
      <c r="D187" s="1038" t="s">
        <v>751</v>
      </c>
      <c r="E187" s="1038" t="s">
        <v>752</v>
      </c>
      <c r="F187" s="1038" t="s">
        <v>753</v>
      </c>
      <c r="G187" s="1038" t="s">
        <v>754</v>
      </c>
      <c r="H187" s="1039" t="s">
        <v>755</v>
      </c>
      <c r="I187" s="1009"/>
    </row>
    <row r="188" spans="2:9" ht="11.25" thickBot="1">
      <c r="B188" s="1230"/>
      <c r="C188" s="1024" t="s">
        <v>1012</v>
      </c>
      <c r="D188" s="976" t="s">
        <v>1012</v>
      </c>
      <c r="E188" s="976" t="s">
        <v>1012</v>
      </c>
      <c r="F188" s="976" t="s">
        <v>1012</v>
      </c>
      <c r="G188" s="976" t="s">
        <v>1012</v>
      </c>
      <c r="H188" s="1025" t="s">
        <v>1012</v>
      </c>
      <c r="I188" s="1009"/>
    </row>
    <row r="189" spans="2:9" ht="15" customHeight="1" thickBot="1">
      <c r="B189" s="1072" t="s">
        <v>431</v>
      </c>
      <c r="C189" s="1021">
        <v>27155683</v>
      </c>
      <c r="D189" s="985">
        <v>1996991</v>
      </c>
      <c r="E189" s="985">
        <v>0</v>
      </c>
      <c r="F189" s="985">
        <v>-12629</v>
      </c>
      <c r="G189" s="985">
        <v>1984362</v>
      </c>
      <c r="H189" s="1022">
        <v>29140045</v>
      </c>
      <c r="I189" s="982"/>
    </row>
    <row r="190" spans="2:9" ht="15" customHeight="1" thickBot="1">
      <c r="B190" s="1072" t="s">
        <v>722</v>
      </c>
      <c r="C190" s="1021">
        <v>199998300</v>
      </c>
      <c r="D190" s="985">
        <v>21105106</v>
      </c>
      <c r="E190" s="985">
        <v>-13402</v>
      </c>
      <c r="F190" s="985">
        <v>-1630908</v>
      </c>
      <c r="G190" s="985">
        <v>19460796</v>
      </c>
      <c r="H190" s="1022">
        <v>219459096</v>
      </c>
      <c r="I190" s="982"/>
    </row>
    <row r="191" spans="2:9" ht="15" customHeight="1" thickBot="1">
      <c r="B191" s="1018" t="s">
        <v>731</v>
      </c>
      <c r="C191" s="1021">
        <v>4298337</v>
      </c>
      <c r="D191" s="985">
        <v>539295</v>
      </c>
      <c r="E191" s="985">
        <v>13111</v>
      </c>
      <c r="F191" s="985">
        <v>-416467</v>
      </c>
      <c r="G191" s="985">
        <v>135939</v>
      </c>
      <c r="H191" s="1022">
        <v>4434276</v>
      </c>
      <c r="I191" s="982"/>
    </row>
    <row r="192" spans="2:9" ht="15" customHeight="1" thickBot="1">
      <c r="B192" s="1018" t="s">
        <v>734</v>
      </c>
      <c r="C192" s="1021">
        <v>4449782</v>
      </c>
      <c r="D192" s="985">
        <v>113932</v>
      </c>
      <c r="E192" s="985">
        <v>28</v>
      </c>
      <c r="F192" s="985">
        <v>-5915</v>
      </c>
      <c r="G192" s="985">
        <v>108045</v>
      </c>
      <c r="H192" s="1022">
        <v>4557827</v>
      </c>
      <c r="I192" s="982"/>
    </row>
    <row r="193" spans="2:9" ht="15" customHeight="1" thickBot="1">
      <c r="B193" s="1074" t="s">
        <v>730</v>
      </c>
      <c r="C193" s="1021">
        <v>7693300</v>
      </c>
      <c r="D193" s="985">
        <v>1293633</v>
      </c>
      <c r="E193" s="985">
        <v>-15</v>
      </c>
      <c r="F193" s="985">
        <v>-242112</v>
      </c>
      <c r="G193" s="985">
        <v>1051506</v>
      </c>
      <c r="H193" s="1022">
        <v>8744806</v>
      </c>
      <c r="I193" s="982"/>
    </row>
    <row r="194" spans="2:9" ht="15" customHeight="1" thickBot="1">
      <c r="B194" s="1014" t="s">
        <v>733</v>
      </c>
      <c r="C194" s="1021">
        <v>522236</v>
      </c>
      <c r="D194" s="985">
        <v>27893</v>
      </c>
      <c r="E194" s="985">
        <v>0</v>
      </c>
      <c r="F194" s="985">
        <v>0</v>
      </c>
      <c r="G194" s="985">
        <v>27893</v>
      </c>
      <c r="H194" s="1022">
        <v>550129</v>
      </c>
      <c r="I194" s="982"/>
    </row>
    <row r="195" spans="2:9" ht="15" customHeight="1" thickBot="1">
      <c r="B195" s="1019" t="s">
        <v>748</v>
      </c>
      <c r="C195" s="1021">
        <v>17926595</v>
      </c>
      <c r="D195" s="985">
        <v>1453845</v>
      </c>
      <c r="E195" s="985">
        <v>-1</v>
      </c>
      <c r="F195" s="985">
        <v>-134</v>
      </c>
      <c r="G195" s="985">
        <v>1453710</v>
      </c>
      <c r="H195" s="1022">
        <v>19380305</v>
      </c>
      <c r="I195" s="982"/>
    </row>
    <row r="196" spans="2:9" ht="15" customHeight="1" thickBot="1">
      <c r="B196" s="1014" t="s">
        <v>725</v>
      </c>
      <c r="C196" s="1021">
        <v>137186204</v>
      </c>
      <c r="D196" s="985">
        <v>5722133</v>
      </c>
      <c r="E196" s="985">
        <v>-16833</v>
      </c>
      <c r="F196" s="985">
        <v>-291798</v>
      </c>
      <c r="G196" s="985">
        <v>5413502</v>
      </c>
      <c r="H196" s="1022">
        <v>142599706</v>
      </c>
      <c r="I196" s="982"/>
    </row>
    <row r="197" spans="2:9" ht="15" customHeight="1" thickBot="1">
      <c r="B197" s="1014" t="s">
        <v>726</v>
      </c>
      <c r="C197" s="1021">
        <v>304471250</v>
      </c>
      <c r="D197" s="985">
        <v>6771912</v>
      </c>
      <c r="E197" s="985">
        <v>-3090</v>
      </c>
      <c r="F197" s="985">
        <v>0</v>
      </c>
      <c r="G197" s="985">
        <v>6768822</v>
      </c>
      <c r="H197" s="1022">
        <v>311240072</v>
      </c>
      <c r="I197" s="982"/>
    </row>
    <row r="198" spans="2:9" ht="15" customHeight="1" thickBot="1">
      <c r="B198" s="1018" t="s">
        <v>728</v>
      </c>
      <c r="C198" s="1021">
        <v>249061623</v>
      </c>
      <c r="D198" s="985">
        <v>11901067</v>
      </c>
      <c r="E198" s="985">
        <v>101</v>
      </c>
      <c r="F198" s="985">
        <v>0</v>
      </c>
      <c r="G198" s="985">
        <v>11901168</v>
      </c>
      <c r="H198" s="1022">
        <v>260962791</v>
      </c>
      <c r="I198" s="982"/>
    </row>
    <row r="199" spans="2:9" ht="15" customHeight="1" thickBot="1">
      <c r="B199" s="1018" t="s">
        <v>724</v>
      </c>
      <c r="C199" s="1021">
        <v>50150672</v>
      </c>
      <c r="D199" s="985">
        <v>4450160</v>
      </c>
      <c r="E199" s="985">
        <v>-864</v>
      </c>
      <c r="F199" s="985">
        <v>-495615</v>
      </c>
      <c r="G199" s="985">
        <v>3953681</v>
      </c>
      <c r="H199" s="1022">
        <v>54104353</v>
      </c>
      <c r="I199" s="982"/>
    </row>
    <row r="200" spans="2:9" ht="15" customHeight="1" thickBot="1">
      <c r="B200" s="1075" t="s">
        <v>723</v>
      </c>
      <c r="C200" s="1021">
        <v>89193273</v>
      </c>
      <c r="D200" s="985">
        <v>5919380</v>
      </c>
      <c r="E200" s="985">
        <v>-5850</v>
      </c>
      <c r="F200" s="985">
        <v>-31415</v>
      </c>
      <c r="G200" s="985">
        <v>5882115</v>
      </c>
      <c r="H200" s="1022">
        <v>95075388</v>
      </c>
      <c r="I200" s="982"/>
    </row>
    <row r="201" spans="2:9" ht="15" customHeight="1" thickBot="1">
      <c r="B201" s="1014" t="s">
        <v>732</v>
      </c>
      <c r="C201" s="1021">
        <v>1938802</v>
      </c>
      <c r="D201" s="985">
        <v>9228</v>
      </c>
      <c r="E201" s="985">
        <v>0</v>
      </c>
      <c r="F201" s="985">
        <v>0</v>
      </c>
      <c r="G201" s="985">
        <v>9228</v>
      </c>
      <c r="H201" s="1022">
        <v>1948030</v>
      </c>
      <c r="I201" s="982"/>
    </row>
    <row r="202" spans="2:9" ht="23.1" customHeight="1" thickBot="1">
      <c r="B202" s="1076" t="s">
        <v>757</v>
      </c>
      <c r="C202" s="1023">
        <v>1094046057</v>
      </c>
      <c r="D202" s="1023">
        <v>61304575</v>
      </c>
      <c r="E202" s="1023">
        <v>-26815</v>
      </c>
      <c r="F202" s="1023">
        <v>-3126993</v>
      </c>
      <c r="G202" s="1023">
        <v>58150767</v>
      </c>
      <c r="H202" s="1023">
        <v>1152196824</v>
      </c>
      <c r="I202" s="982"/>
    </row>
    <row r="203" spans="2:9">
      <c r="B203" s="1009"/>
      <c r="C203" s="983"/>
      <c r="G203" s="983"/>
    </row>
    <row r="204" spans="2:9">
      <c r="B204" s="16" t="s">
        <v>739</v>
      </c>
      <c r="C204" s="1010">
        <v>42369</v>
      </c>
      <c r="G204" s="983"/>
    </row>
    <row r="205" spans="2:9" ht="11.25" thickBot="1">
      <c r="C205" s="983"/>
    </row>
    <row r="206" spans="2:9" ht="32.25" thickBot="1">
      <c r="B206" s="1229" t="s">
        <v>756</v>
      </c>
      <c r="C206" s="1038" t="s">
        <v>750</v>
      </c>
      <c r="D206" s="1038" t="s">
        <v>751</v>
      </c>
      <c r="E206" s="1038" t="s">
        <v>752</v>
      </c>
      <c r="F206" s="1038" t="s">
        <v>753</v>
      </c>
      <c r="G206" s="1038" t="s">
        <v>754</v>
      </c>
      <c r="H206" s="1039" t="s">
        <v>755</v>
      </c>
      <c r="I206" s="1009"/>
    </row>
    <row r="207" spans="2:9" ht="11.25" thickBot="1">
      <c r="B207" s="1230"/>
      <c r="C207" s="1024" t="s">
        <v>1012</v>
      </c>
      <c r="D207" s="1024" t="s">
        <v>1012</v>
      </c>
      <c r="E207" s="1024" t="s">
        <v>1012</v>
      </c>
      <c r="F207" s="1024" t="s">
        <v>1012</v>
      </c>
      <c r="G207" s="1024" t="s">
        <v>1012</v>
      </c>
      <c r="H207" s="1025" t="s">
        <v>1012</v>
      </c>
      <c r="I207" s="1009"/>
    </row>
    <row r="208" spans="2:9" ht="15" customHeight="1" thickBot="1">
      <c r="B208" s="1073" t="s">
        <v>431</v>
      </c>
      <c r="C208" s="1021">
        <v>25223980</v>
      </c>
      <c r="D208" s="985">
        <v>1959251</v>
      </c>
      <c r="E208" s="985">
        <v>0</v>
      </c>
      <c r="F208" s="985">
        <v>-27548</v>
      </c>
      <c r="G208" s="985">
        <v>1931703</v>
      </c>
      <c r="H208" s="1022">
        <v>27155683</v>
      </c>
      <c r="I208" s="982"/>
    </row>
    <row r="209" spans="2:9" ht="15" customHeight="1" thickBot="1">
      <c r="B209" s="1072" t="s">
        <v>722</v>
      </c>
      <c r="C209" s="1021">
        <v>178889847</v>
      </c>
      <c r="D209" s="985">
        <v>21461135</v>
      </c>
      <c r="E209" s="985">
        <v>57</v>
      </c>
      <c r="F209" s="985">
        <v>-352739</v>
      </c>
      <c r="G209" s="985">
        <v>21108453</v>
      </c>
      <c r="H209" s="1022">
        <v>199998300</v>
      </c>
      <c r="I209" s="982"/>
    </row>
    <row r="210" spans="2:9" ht="15" customHeight="1" thickBot="1">
      <c r="B210" s="1018" t="s">
        <v>731</v>
      </c>
      <c r="C210" s="1021">
        <v>3850016</v>
      </c>
      <c r="D210" s="985">
        <v>512296</v>
      </c>
      <c r="E210" s="985">
        <v>0</v>
      </c>
      <c r="F210" s="985">
        <v>-63975</v>
      </c>
      <c r="G210" s="985">
        <v>448321</v>
      </c>
      <c r="H210" s="1022">
        <v>4298337</v>
      </c>
      <c r="I210" s="982"/>
    </row>
    <row r="211" spans="2:9" ht="15" customHeight="1" thickBot="1">
      <c r="B211" s="1018" t="s">
        <v>734</v>
      </c>
      <c r="C211" s="1021">
        <v>4357852</v>
      </c>
      <c r="D211" s="985">
        <v>124775</v>
      </c>
      <c r="E211" s="985">
        <v>9</v>
      </c>
      <c r="F211" s="985">
        <v>-32854</v>
      </c>
      <c r="G211" s="985">
        <v>91930</v>
      </c>
      <c r="H211" s="1022">
        <v>4449782</v>
      </c>
      <c r="I211" s="982"/>
    </row>
    <row r="212" spans="2:9" ht="15" customHeight="1" thickBot="1">
      <c r="B212" s="1074" t="s">
        <v>730</v>
      </c>
      <c r="C212" s="1021">
        <v>6421402</v>
      </c>
      <c r="D212" s="985">
        <v>1290812</v>
      </c>
      <c r="E212" s="985">
        <v>0</v>
      </c>
      <c r="F212" s="985">
        <v>-18914</v>
      </c>
      <c r="G212" s="985">
        <v>1271898</v>
      </c>
      <c r="H212" s="1022">
        <v>7693300</v>
      </c>
      <c r="I212" s="982"/>
    </row>
    <row r="213" spans="2:9" ht="15" customHeight="1" thickBot="1">
      <c r="B213" s="1014" t="s">
        <v>124</v>
      </c>
      <c r="C213" s="1021">
        <v>495543</v>
      </c>
      <c r="D213" s="985">
        <v>26693</v>
      </c>
      <c r="E213" s="985">
        <v>0</v>
      </c>
      <c r="F213" s="985">
        <v>0</v>
      </c>
      <c r="G213" s="985">
        <v>26693</v>
      </c>
      <c r="H213" s="1022">
        <v>522236</v>
      </c>
      <c r="I213" s="982"/>
    </row>
    <row r="214" spans="2:9" ht="15" customHeight="1" thickBot="1">
      <c r="B214" s="1019" t="s">
        <v>748</v>
      </c>
      <c r="C214" s="1021">
        <v>16556544</v>
      </c>
      <c r="D214" s="985">
        <v>1396509</v>
      </c>
      <c r="E214" s="985">
        <v>-80</v>
      </c>
      <c r="F214" s="985">
        <v>-26378</v>
      </c>
      <c r="G214" s="985">
        <v>1370051</v>
      </c>
      <c r="H214" s="1022">
        <v>17926595</v>
      </c>
      <c r="I214" s="982"/>
    </row>
    <row r="215" spans="2:9" ht="15" customHeight="1" thickBot="1">
      <c r="B215" s="1014" t="s">
        <v>725</v>
      </c>
      <c r="C215" s="1021">
        <v>131875102</v>
      </c>
      <c r="D215" s="985">
        <v>5601736</v>
      </c>
      <c r="E215" s="985">
        <v>0</v>
      </c>
      <c r="F215" s="985">
        <v>-290634</v>
      </c>
      <c r="G215" s="985">
        <v>5311102</v>
      </c>
      <c r="H215" s="1022">
        <v>137186204</v>
      </c>
      <c r="I215" s="982"/>
    </row>
    <row r="216" spans="2:9" ht="15" customHeight="1" thickBot="1">
      <c r="B216" s="1014" t="s">
        <v>726</v>
      </c>
      <c r="C216" s="1021">
        <v>297661944</v>
      </c>
      <c r="D216" s="985">
        <v>7094529</v>
      </c>
      <c r="E216" s="985">
        <v>-3871</v>
      </c>
      <c r="F216" s="985">
        <v>-281352</v>
      </c>
      <c r="G216" s="985">
        <v>6809306</v>
      </c>
      <c r="H216" s="1022">
        <v>304471250</v>
      </c>
      <c r="I216" s="982"/>
    </row>
    <row r="217" spans="2:9" ht="15" customHeight="1" thickBot="1">
      <c r="B217" s="1018" t="s">
        <v>728</v>
      </c>
      <c r="C217" s="1021">
        <v>237112390</v>
      </c>
      <c r="D217" s="985">
        <v>11949269</v>
      </c>
      <c r="E217" s="985">
        <v>3895</v>
      </c>
      <c r="F217" s="985">
        <v>-3931</v>
      </c>
      <c r="G217" s="985">
        <v>11949233</v>
      </c>
      <c r="H217" s="1022">
        <v>249061623</v>
      </c>
      <c r="I217" s="982"/>
    </row>
    <row r="218" spans="2:9" ht="15" customHeight="1" thickBot="1">
      <c r="B218" s="1018" t="s">
        <v>724</v>
      </c>
      <c r="C218" s="1021">
        <v>45752058</v>
      </c>
      <c r="D218" s="985">
        <v>4437505</v>
      </c>
      <c r="E218" s="985">
        <v>0</v>
      </c>
      <c r="F218" s="985">
        <v>-38891</v>
      </c>
      <c r="G218" s="985">
        <v>4398614</v>
      </c>
      <c r="H218" s="1022">
        <v>50150672</v>
      </c>
      <c r="I218" s="982"/>
    </row>
    <row r="219" spans="2:9" ht="15" customHeight="1" thickBot="1">
      <c r="B219" s="1075" t="s">
        <v>723</v>
      </c>
      <c r="C219" s="1021">
        <v>83517277</v>
      </c>
      <c r="D219" s="985">
        <v>5693528</v>
      </c>
      <c r="E219" s="985">
        <v>-9</v>
      </c>
      <c r="F219" s="985">
        <v>-17523</v>
      </c>
      <c r="G219" s="985">
        <v>5675996</v>
      </c>
      <c r="H219" s="1022">
        <v>89193273</v>
      </c>
      <c r="I219" s="982"/>
    </row>
    <row r="220" spans="2:9" ht="15" customHeight="1" thickBot="1">
      <c r="B220" s="1014" t="s">
        <v>732</v>
      </c>
      <c r="C220" s="1021">
        <v>1994547</v>
      </c>
      <c r="D220" s="985">
        <v>9840</v>
      </c>
      <c r="E220" s="985">
        <v>0</v>
      </c>
      <c r="F220" s="985">
        <v>-65585</v>
      </c>
      <c r="G220" s="985">
        <v>-55745</v>
      </c>
      <c r="H220" s="1022">
        <v>1938802</v>
      </c>
      <c r="I220" s="982"/>
    </row>
    <row r="221" spans="2:9" ht="22.5" customHeight="1" thickBot="1">
      <c r="B221" s="1076" t="s">
        <v>757</v>
      </c>
      <c r="C221" s="1023">
        <v>1033708502</v>
      </c>
      <c r="D221" s="1023">
        <v>61557878</v>
      </c>
      <c r="E221" s="1023">
        <v>1</v>
      </c>
      <c r="F221" s="1023">
        <v>-1220324</v>
      </c>
      <c r="G221" s="1023">
        <v>60337555</v>
      </c>
      <c r="H221" s="1023">
        <v>1094046057</v>
      </c>
    </row>
    <row r="224" spans="2:9">
      <c r="B224" s="15" t="s">
        <v>744</v>
      </c>
      <c r="C224" s="15"/>
      <c r="D224" s="15"/>
    </row>
    <row r="225" spans="1:5" ht="11.25" thickBot="1"/>
    <row r="226" spans="1:5" ht="11.25" thickBot="1">
      <c r="A226" s="973"/>
      <c r="B226" s="1070" t="s">
        <v>452</v>
      </c>
      <c r="C226" s="1027" t="s">
        <v>1012</v>
      </c>
    </row>
    <row r="227" spans="1:5" ht="11.25" thickBot="1">
      <c r="B227" s="1028" t="s">
        <v>8</v>
      </c>
      <c r="C227" s="985">
        <v>92831891</v>
      </c>
    </row>
    <row r="228" spans="1:5" ht="11.25" thickBot="1">
      <c r="B228" s="1028" t="s">
        <v>7</v>
      </c>
      <c r="C228" s="985">
        <v>6009907</v>
      </c>
    </row>
    <row r="229" spans="1:5" ht="11.25" thickBot="1">
      <c r="B229" s="1028" t="s">
        <v>6</v>
      </c>
      <c r="C229" s="985">
        <v>12987943</v>
      </c>
    </row>
    <row r="230" spans="1:5" ht="11.25" thickBot="1">
      <c r="B230" s="1028" t="s">
        <v>5</v>
      </c>
      <c r="C230" s="985">
        <v>13523044</v>
      </c>
    </row>
    <row r="231" spans="1:5" ht="11.25" thickBot="1">
      <c r="B231" s="1028" t="s">
        <v>4</v>
      </c>
      <c r="C231" s="985">
        <v>72542</v>
      </c>
    </row>
    <row r="232" spans="1:5" ht="11.25" thickBot="1">
      <c r="B232" s="1028" t="s">
        <v>3</v>
      </c>
      <c r="C232" s="985">
        <v>18816</v>
      </c>
    </row>
    <row r="233" spans="1:5" ht="11.25" thickBot="1">
      <c r="B233" s="1028" t="s">
        <v>2</v>
      </c>
      <c r="C233" s="985">
        <v>168547</v>
      </c>
    </row>
    <row r="234" spans="1:5" ht="11.25" thickBot="1">
      <c r="B234" s="1026" t="s">
        <v>1</v>
      </c>
      <c r="C234" s="1029">
        <v>125612690</v>
      </c>
      <c r="E234" s="983"/>
    </row>
    <row r="235" spans="1:5">
      <c r="C235" s="983"/>
    </row>
    <row r="237" spans="1:5" s="1009" customFormat="1">
      <c r="A237" s="1008"/>
      <c r="B237" s="15" t="s">
        <v>740</v>
      </c>
      <c r="D237" s="1010">
        <v>42735</v>
      </c>
    </row>
    <row r="238" spans="1:5" ht="11.25" thickBot="1"/>
    <row r="239" spans="1:5" s="1032" customFormat="1" ht="21">
      <c r="A239" s="1030"/>
      <c r="B239" s="1225" t="s">
        <v>452</v>
      </c>
      <c r="C239" s="311" t="s">
        <v>741</v>
      </c>
      <c r="D239" s="1066" t="s">
        <v>742</v>
      </c>
      <c r="E239" s="1067" t="s">
        <v>743</v>
      </c>
    </row>
    <row r="240" spans="1:5" ht="11.25" thickBot="1">
      <c r="B240" s="1226"/>
      <c r="C240" s="437" t="s">
        <v>1012</v>
      </c>
      <c r="D240" s="1068" t="s">
        <v>1012</v>
      </c>
      <c r="E240" s="1069" t="s">
        <v>1012</v>
      </c>
    </row>
    <row r="241" spans="2:6" ht="11.25" thickBot="1">
      <c r="B241" s="1028"/>
      <c r="C241" s="985"/>
      <c r="D241" s="985"/>
      <c r="E241" s="985"/>
    </row>
    <row r="242" spans="2:6" ht="11.25" thickBot="1">
      <c r="B242" s="1028" t="s">
        <v>8</v>
      </c>
      <c r="C242" s="985">
        <v>1913549</v>
      </c>
      <c r="D242" s="985">
        <v>-1832071</v>
      </c>
      <c r="E242" s="985">
        <v>81478</v>
      </c>
    </row>
    <row r="243" spans="2:6" ht="11.25" thickBot="1">
      <c r="B243" s="1028" t="s">
        <v>7</v>
      </c>
      <c r="C243" s="985">
        <v>274332</v>
      </c>
      <c r="D243" s="985">
        <v>-115959</v>
      </c>
      <c r="E243" s="985">
        <v>158373</v>
      </c>
    </row>
    <row r="244" spans="2:6" ht="11.25" thickBot="1">
      <c r="B244" s="1028"/>
      <c r="C244" s="985"/>
      <c r="D244" s="985"/>
      <c r="E244" s="985"/>
    </row>
    <row r="245" spans="2:6" ht="11.25" thickBot="1">
      <c r="B245" s="1026" t="s">
        <v>1</v>
      </c>
      <c r="C245" s="1029">
        <v>2187881</v>
      </c>
      <c r="D245" s="1029">
        <v>-1948030</v>
      </c>
      <c r="E245" s="1029">
        <v>239851</v>
      </c>
      <c r="F245" s="982"/>
    </row>
    <row r="250" spans="2:6" ht="18.75" customHeight="1"/>
    <row r="251" spans="2:6" ht="13.5" customHeight="1"/>
    <row r="252" spans="2:6" ht="13.5" customHeight="1"/>
    <row r="253" spans="2:6" ht="15" customHeight="1"/>
    <row r="254" spans="2:6" ht="15" customHeight="1"/>
    <row r="255" spans="2:6" ht="15" customHeight="1"/>
    <row r="256" spans="2:6" ht="15" customHeight="1"/>
    <row r="257" spans="3:3" ht="15" customHeight="1"/>
    <row r="258" spans="3:3" ht="15" customHeight="1"/>
    <row r="259" spans="3:3" ht="15" customHeight="1"/>
    <row r="260" spans="3:3" ht="15" customHeight="1"/>
    <row r="261" spans="3:3" ht="18" customHeight="1"/>
    <row r="262" spans="3:3">
      <c r="C262" s="983"/>
    </row>
  </sheetData>
  <mergeCells count="19">
    <mergeCell ref="B3:B4"/>
    <mergeCell ref="B57:B59"/>
    <mergeCell ref="C57:C58"/>
    <mergeCell ref="D57:D58"/>
    <mergeCell ref="E57:E58"/>
    <mergeCell ref="H57:H58"/>
    <mergeCell ref="B97:B98"/>
    <mergeCell ref="B118:B119"/>
    <mergeCell ref="B142:B143"/>
    <mergeCell ref="B163:B164"/>
    <mergeCell ref="F57:F58"/>
    <mergeCell ref="B187:B188"/>
    <mergeCell ref="B206:B207"/>
    <mergeCell ref="B239:B240"/>
    <mergeCell ref="B81:B83"/>
    <mergeCell ref="G57:G58"/>
    <mergeCell ref="B183:D183"/>
    <mergeCell ref="B93:D93"/>
    <mergeCell ref="B138:E138"/>
  </mergeCells>
  <printOptions horizontalCentered="1" verticalCentered="1"/>
  <pageMargins left="0" right="0" top="0.39370078740157483" bottom="0.39370078740157483" header="0" footer="0"/>
  <headerFooter>
    <oddHeader>&amp;F</oddHeader>
    <oddFooter>&amp;A</oddFooter>
  </headerFooter>
  <rowBreaks count="1" manualBreakCount="1">
    <brk id="9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D18"/>
  <sheetViews>
    <sheetView showGridLines="0" workbookViewId="0">
      <selection activeCell="B2" sqref="B2:B7"/>
    </sheetView>
  </sheetViews>
  <sheetFormatPr baseColWidth="10" defaultColWidth="30.7109375" defaultRowHeight="11.25"/>
  <cols>
    <col min="1" max="1" width="10.85546875" style="95" customWidth="1"/>
    <col min="2" max="2" width="44.28515625" style="95" customWidth="1"/>
    <col min="3" max="4" width="13.7109375" style="95" customWidth="1"/>
    <col min="5" max="16384" width="30.7109375" style="95"/>
  </cols>
  <sheetData>
    <row r="1" spans="2:4" ht="12" thickBot="1"/>
    <row r="2" spans="2:4" ht="13.5" customHeight="1">
      <c r="B2" s="1123" t="s">
        <v>762</v>
      </c>
      <c r="C2" s="311">
        <v>42735</v>
      </c>
      <c r="D2" s="312">
        <v>42369</v>
      </c>
    </row>
    <row r="3" spans="2:4">
      <c r="B3" s="1124"/>
      <c r="C3" s="413" t="s">
        <v>1012</v>
      </c>
      <c r="D3" s="414" t="s">
        <v>1012</v>
      </c>
    </row>
    <row r="4" spans="2:4" ht="21" customHeight="1">
      <c r="B4" s="98" t="s">
        <v>763</v>
      </c>
      <c r="C4" s="121">
        <v>2628225</v>
      </c>
      <c r="D4" s="122">
        <v>547288</v>
      </c>
    </row>
    <row r="5" spans="2:4" ht="21" customHeight="1" thickBot="1">
      <c r="B5" s="202" t="s">
        <v>764</v>
      </c>
      <c r="C5" s="363">
        <v>2628225</v>
      </c>
      <c r="D5" s="364">
        <v>547288</v>
      </c>
    </row>
    <row r="6" spans="2:4" ht="21" customHeight="1">
      <c r="B6" s="98" t="s">
        <v>765</v>
      </c>
      <c r="C6" s="121">
        <v>1277574</v>
      </c>
      <c r="D6" s="122">
        <v>1239995</v>
      </c>
    </row>
    <row r="7" spans="2:4" ht="21" customHeight="1" thickBot="1">
      <c r="B7" s="362" t="s">
        <v>766</v>
      </c>
      <c r="C7" s="363">
        <v>1277574</v>
      </c>
      <c r="D7" s="364">
        <v>1239995</v>
      </c>
    </row>
    <row r="8" spans="2:4" ht="12" thickBot="1"/>
    <row r="9" spans="2:4" ht="13.5" customHeight="1">
      <c r="B9" s="1123" t="s">
        <v>767</v>
      </c>
      <c r="C9" s="311">
        <v>42735</v>
      </c>
      <c r="D9" s="312">
        <v>42369</v>
      </c>
    </row>
    <row r="10" spans="2:4">
      <c r="B10" s="1124"/>
      <c r="C10" s="374" t="s">
        <v>1012</v>
      </c>
      <c r="D10" s="375" t="s">
        <v>1012</v>
      </c>
    </row>
    <row r="11" spans="2:4" ht="21" customHeight="1">
      <c r="B11" s="202" t="s">
        <v>768</v>
      </c>
      <c r="C11" s="203">
        <v>547288</v>
      </c>
      <c r="D11" s="204">
        <v>591098</v>
      </c>
    </row>
    <row r="12" spans="2:4" ht="21" customHeight="1">
      <c r="B12" s="98" t="s">
        <v>769</v>
      </c>
      <c r="C12" s="121">
        <v>2561407</v>
      </c>
      <c r="D12" s="122">
        <v>252620</v>
      </c>
    </row>
    <row r="13" spans="2:4" ht="21" customHeight="1">
      <c r="B13" s="98" t="s">
        <v>770</v>
      </c>
      <c r="C13" s="121">
        <v>-448719</v>
      </c>
      <c r="D13" s="122">
        <v>-237035</v>
      </c>
    </row>
    <row r="14" spans="2:4" ht="21" customHeight="1">
      <c r="B14" s="274" t="s">
        <v>771</v>
      </c>
      <c r="C14" s="121">
        <v>-31751</v>
      </c>
      <c r="D14" s="122">
        <v>-59395</v>
      </c>
    </row>
    <row r="15" spans="2:4" ht="21" customHeight="1">
      <c r="B15" s="275" t="s">
        <v>772</v>
      </c>
      <c r="C15" s="203">
        <v>2080937</v>
      </c>
      <c r="D15" s="204">
        <v>-43810</v>
      </c>
    </row>
    <row r="16" spans="2:4" ht="21" customHeight="1" thickBot="1">
      <c r="B16" s="412" t="s">
        <v>1</v>
      </c>
      <c r="C16" s="363">
        <v>2628225</v>
      </c>
      <c r="D16" s="364">
        <v>547288</v>
      </c>
    </row>
    <row r="18" spans="3:4">
      <c r="C18" s="116"/>
      <c r="D18" s="116"/>
    </row>
  </sheetData>
  <mergeCells count="2">
    <mergeCell ref="B2:B3"/>
    <mergeCell ref="B9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>
    <pageSetUpPr fitToPage="1"/>
  </sheetPr>
  <dimension ref="A1:T83"/>
  <sheetViews>
    <sheetView showGridLines="0" workbookViewId="0">
      <selection activeCell="C17" sqref="C17"/>
    </sheetView>
  </sheetViews>
  <sheetFormatPr baseColWidth="10" defaultColWidth="10.85546875" defaultRowHeight="15"/>
  <cols>
    <col min="1" max="1" width="8.42578125" style="289" customWidth="1"/>
    <col min="2" max="2" width="43" style="289" customWidth="1"/>
    <col min="3" max="3" width="17.140625" style="289" customWidth="1"/>
    <col min="4" max="4" width="12.140625" style="735" customWidth="1"/>
    <col min="5" max="6" width="13.7109375" style="289" customWidth="1"/>
    <col min="7" max="7" width="10" style="289" customWidth="1"/>
    <col min="8" max="8" width="46.28515625" style="289" bestFit="1" customWidth="1"/>
    <col min="9" max="10" width="13.7109375" style="289" customWidth="1"/>
    <col min="11" max="11" width="13.7109375" customWidth="1"/>
    <col min="12" max="12" width="25.140625" style="289" customWidth="1"/>
    <col min="13" max="13" width="12.28515625" style="289" customWidth="1"/>
    <col min="14" max="14" width="12.140625" style="289" bestFit="1" customWidth="1"/>
    <col min="15" max="16384" width="10.85546875" style="289"/>
  </cols>
  <sheetData>
    <row r="1" spans="1:20" ht="15.75" customHeight="1" thickBot="1">
      <c r="A1" s="727" t="s">
        <v>45</v>
      </c>
      <c r="B1" s="5"/>
      <c r="C1" s="5"/>
      <c r="D1" s="738" t="s">
        <v>776</v>
      </c>
      <c r="E1" s="734">
        <v>10000</v>
      </c>
      <c r="H1" s="738" t="s">
        <v>43</v>
      </c>
      <c r="I1" s="734">
        <v>100000</v>
      </c>
      <c r="J1" s="736"/>
      <c r="P1" s="1244" t="s">
        <v>130</v>
      </c>
      <c r="Q1" s="1245"/>
      <c r="R1" s="1246"/>
      <c r="S1" s="1247" t="s">
        <v>135</v>
      </c>
      <c r="T1" s="1248"/>
    </row>
    <row r="2" spans="1:20" ht="21.75" thickBot="1">
      <c r="A2" s="5"/>
      <c r="B2" s="5"/>
      <c r="C2" s="5"/>
      <c r="D2" s="111"/>
      <c r="E2" s="5"/>
      <c r="J2" s="735"/>
      <c r="P2" s="897">
        <v>40178</v>
      </c>
      <c r="Q2" s="898">
        <v>42735</v>
      </c>
      <c r="R2" s="535" t="s">
        <v>787</v>
      </c>
      <c r="S2" s="729" t="s">
        <v>78</v>
      </c>
      <c r="T2" s="602" t="s">
        <v>788</v>
      </c>
    </row>
    <row r="3" spans="1:20" ht="15" customHeight="1" thickBot="1">
      <c r="B3" s="1249" t="s">
        <v>773</v>
      </c>
      <c r="C3" s="1251" t="s">
        <v>774</v>
      </c>
      <c r="D3" s="1257" t="s">
        <v>775</v>
      </c>
      <c r="E3" s="344">
        <v>42735</v>
      </c>
      <c r="F3" s="345">
        <v>42369</v>
      </c>
      <c r="H3" s="1249" t="s">
        <v>777</v>
      </c>
      <c r="I3" s="344">
        <v>42735</v>
      </c>
      <c r="J3" s="1259" t="s">
        <v>778</v>
      </c>
      <c r="L3" s="605" t="s">
        <v>779</v>
      </c>
      <c r="M3" s="603">
        <v>211931051</v>
      </c>
      <c r="P3" s="731">
        <v>90.28</v>
      </c>
      <c r="Q3" s="732">
        <v>113.88</v>
      </c>
      <c r="R3" s="733">
        <v>0.26140894993354014</v>
      </c>
      <c r="S3" s="278">
        <v>1.5</v>
      </c>
      <c r="T3" s="601">
        <v>1.8921134249003102</v>
      </c>
    </row>
    <row r="4" spans="1:20" ht="12.75" customHeight="1">
      <c r="B4" s="1250"/>
      <c r="C4" s="1252"/>
      <c r="D4" s="1258"/>
      <c r="E4" s="492" t="s">
        <v>1012</v>
      </c>
      <c r="F4" s="493" t="s">
        <v>1012</v>
      </c>
      <c r="H4" s="1250"/>
      <c r="I4" s="492" t="s">
        <v>1012</v>
      </c>
      <c r="J4" s="1260"/>
      <c r="L4" s="606" t="s">
        <v>780</v>
      </c>
      <c r="M4" s="604">
        <v>873005660</v>
      </c>
    </row>
    <row r="5" spans="1:20" ht="14.1" customHeight="1">
      <c r="B5" s="108" t="s">
        <v>229</v>
      </c>
      <c r="C5" s="114" t="s">
        <v>8</v>
      </c>
      <c r="D5" s="726" t="s">
        <v>985</v>
      </c>
      <c r="E5" s="801">
        <v>7507300</v>
      </c>
      <c r="F5" s="802">
        <v>7270918</v>
      </c>
      <c r="H5" s="108" t="s">
        <v>250</v>
      </c>
      <c r="I5" s="109">
        <v>13670493</v>
      </c>
      <c r="J5" s="110">
        <v>43311</v>
      </c>
      <c r="L5" s="639" t="s">
        <v>781</v>
      </c>
      <c r="M5" s="640">
        <v>1084936711</v>
      </c>
    </row>
    <row r="6" spans="1:20" ht="14.1" customHeight="1">
      <c r="B6" s="108" t="s">
        <v>988</v>
      </c>
      <c r="C6" s="114" t="s">
        <v>8</v>
      </c>
      <c r="D6" s="726" t="s">
        <v>985</v>
      </c>
      <c r="E6" s="801">
        <v>6457521</v>
      </c>
      <c r="F6" s="802">
        <v>6906937</v>
      </c>
      <c r="H6" s="108" t="s">
        <v>251</v>
      </c>
      <c r="I6" s="109">
        <v>6460598</v>
      </c>
      <c r="J6" s="110">
        <v>42795</v>
      </c>
      <c r="L6" s="606" t="s">
        <v>782</v>
      </c>
      <c r="M6" s="604">
        <v>517816</v>
      </c>
    </row>
    <row r="7" spans="1:20" ht="14.1" customHeight="1" thickBot="1">
      <c r="B7" s="108" t="s">
        <v>1000</v>
      </c>
      <c r="C7" s="114" t="s">
        <v>8</v>
      </c>
      <c r="D7" s="726" t="s">
        <v>985</v>
      </c>
      <c r="E7" s="801">
        <v>6088905</v>
      </c>
      <c r="F7" s="802">
        <v>6088905</v>
      </c>
      <c r="H7" s="108" t="s">
        <v>252</v>
      </c>
      <c r="I7" s="109">
        <v>5118085</v>
      </c>
      <c r="J7" s="110">
        <v>43100</v>
      </c>
      <c r="L7" s="607" t="s">
        <v>783</v>
      </c>
      <c r="M7" s="608">
        <v>1085454527</v>
      </c>
    </row>
    <row r="8" spans="1:20" ht="13.5" customHeight="1" thickBot="1">
      <c r="B8" s="108" t="s">
        <v>999</v>
      </c>
      <c r="C8" s="114" t="s">
        <v>8</v>
      </c>
      <c r="D8" s="726" t="s">
        <v>985</v>
      </c>
      <c r="E8" s="801">
        <v>652933</v>
      </c>
      <c r="F8" s="802">
        <v>607007</v>
      </c>
      <c r="H8" s="108" t="s">
        <v>253</v>
      </c>
      <c r="I8" s="109">
        <v>4464560</v>
      </c>
      <c r="J8" s="110">
        <v>42887</v>
      </c>
      <c r="L8" s="1255"/>
      <c r="M8" s="1256"/>
    </row>
    <row r="9" spans="1:20" ht="14.1" customHeight="1">
      <c r="B9" s="108" t="s">
        <v>989</v>
      </c>
      <c r="C9" s="114" t="s">
        <v>8</v>
      </c>
      <c r="D9" s="726" t="s">
        <v>985</v>
      </c>
      <c r="E9" s="801">
        <v>441250</v>
      </c>
      <c r="F9" s="802">
        <v>432510</v>
      </c>
      <c r="H9" s="108" t="s">
        <v>254</v>
      </c>
      <c r="I9" s="109">
        <v>3860243</v>
      </c>
      <c r="J9" s="110">
        <v>42765</v>
      </c>
      <c r="L9" s="605" t="s">
        <v>784</v>
      </c>
      <c r="M9" s="603">
        <v>1771819136</v>
      </c>
    </row>
    <row r="10" spans="1:20" ht="14.1" customHeight="1">
      <c r="B10" s="108" t="s">
        <v>990</v>
      </c>
      <c r="C10" s="114" t="s">
        <v>8</v>
      </c>
      <c r="D10" s="726" t="s">
        <v>985</v>
      </c>
      <c r="E10" s="801">
        <v>108448</v>
      </c>
      <c r="F10" s="802">
        <v>52745</v>
      </c>
      <c r="H10" s="108" t="s">
        <v>255</v>
      </c>
      <c r="I10" s="109">
        <v>2541692</v>
      </c>
      <c r="J10" s="110">
        <v>42765</v>
      </c>
      <c r="L10" s="606" t="s">
        <v>779</v>
      </c>
      <c r="M10" s="604">
        <v>-211931051</v>
      </c>
    </row>
    <row r="11" spans="1:20" ht="14.1" customHeight="1">
      <c r="B11" s="108" t="s">
        <v>223</v>
      </c>
      <c r="C11" s="114" t="s">
        <v>8</v>
      </c>
      <c r="D11" s="726" t="s">
        <v>985</v>
      </c>
      <c r="E11" s="801" t="s">
        <v>226</v>
      </c>
      <c r="F11" s="802">
        <v>51258</v>
      </c>
      <c r="H11" s="108" t="s">
        <v>251</v>
      </c>
      <c r="I11" s="109">
        <v>2252535</v>
      </c>
      <c r="J11" s="110">
        <v>42795</v>
      </c>
      <c r="L11" s="606" t="s">
        <v>780</v>
      </c>
      <c r="M11" s="604">
        <v>-873005660</v>
      </c>
    </row>
    <row r="12" spans="1:20" ht="14.1" customHeight="1" thickBot="1">
      <c r="B12" s="108" t="s">
        <v>991</v>
      </c>
      <c r="C12" s="114" t="s">
        <v>8</v>
      </c>
      <c r="D12" s="726" t="s">
        <v>985</v>
      </c>
      <c r="E12" s="801">
        <v>42785</v>
      </c>
      <c r="F12" s="802">
        <v>41617</v>
      </c>
      <c r="H12" s="108" t="s">
        <v>256</v>
      </c>
      <c r="I12" s="109">
        <v>658700</v>
      </c>
      <c r="J12" s="110">
        <v>42794</v>
      </c>
      <c r="L12" s="607" t="s">
        <v>129</v>
      </c>
      <c r="M12" s="608">
        <v>686882425</v>
      </c>
    </row>
    <row r="13" spans="1:20" ht="14.1" customHeight="1" thickBot="1">
      <c r="B13" s="108" t="s">
        <v>1008</v>
      </c>
      <c r="C13" s="114" t="s">
        <v>8</v>
      </c>
      <c r="D13" s="726" t="s">
        <v>985</v>
      </c>
      <c r="E13" s="801">
        <v>53592</v>
      </c>
      <c r="F13" s="802">
        <v>16915</v>
      </c>
      <c r="H13" s="108" t="s">
        <v>257</v>
      </c>
      <c r="I13" s="109">
        <v>644681</v>
      </c>
      <c r="J13" s="110">
        <v>42857</v>
      </c>
      <c r="O13" s="728"/>
    </row>
    <row r="14" spans="1:20" ht="14.1" customHeight="1">
      <c r="B14" s="108" t="s">
        <v>1001</v>
      </c>
      <c r="C14" s="114" t="s">
        <v>8</v>
      </c>
      <c r="D14" s="726" t="s">
        <v>985</v>
      </c>
      <c r="E14" s="801" t="s">
        <v>226</v>
      </c>
      <c r="F14" s="802">
        <v>31440</v>
      </c>
      <c r="H14" s="108" t="s">
        <v>258</v>
      </c>
      <c r="I14" s="109">
        <v>488439</v>
      </c>
      <c r="J14" s="110">
        <v>43129</v>
      </c>
      <c r="L14" s="1253" t="s">
        <v>785</v>
      </c>
      <c r="M14" s="610" t="s">
        <v>632</v>
      </c>
      <c r="N14" s="611" t="s">
        <v>786</v>
      </c>
    </row>
    <row r="15" spans="1:20" ht="14.1" customHeight="1" thickBot="1">
      <c r="B15" s="108" t="s">
        <v>155</v>
      </c>
      <c r="C15" s="114" t="s">
        <v>8</v>
      </c>
      <c r="D15" s="726" t="s">
        <v>985</v>
      </c>
      <c r="E15" s="801">
        <v>20156</v>
      </c>
      <c r="F15" s="802">
        <v>15377</v>
      </c>
      <c r="H15" s="108" t="s">
        <v>259</v>
      </c>
      <c r="I15" s="109">
        <v>368872</v>
      </c>
      <c r="J15" s="110">
        <v>44132</v>
      </c>
      <c r="L15" s="1254"/>
      <c r="M15" s="896">
        <v>1.5802624837867996</v>
      </c>
      <c r="N15" s="609"/>
    </row>
    <row r="16" spans="1:20" ht="14.1" customHeight="1">
      <c r="B16" s="108" t="s">
        <v>992</v>
      </c>
      <c r="C16" s="114" t="s">
        <v>8</v>
      </c>
      <c r="D16" s="726" t="s">
        <v>985</v>
      </c>
      <c r="E16" s="801">
        <v>24504</v>
      </c>
      <c r="F16" s="802">
        <v>23835</v>
      </c>
      <c r="H16" s="108" t="s">
        <v>243</v>
      </c>
      <c r="I16" s="109">
        <v>284246</v>
      </c>
      <c r="J16" s="110">
        <v>42794</v>
      </c>
    </row>
    <row r="17" spans="2:15" ht="14.1" customHeight="1">
      <c r="B17" s="108" t="s">
        <v>993</v>
      </c>
      <c r="C17" s="114" t="s">
        <v>8</v>
      </c>
      <c r="D17" s="726" t="s">
        <v>985</v>
      </c>
      <c r="E17" s="801">
        <v>31440</v>
      </c>
      <c r="F17" s="802">
        <v>20678</v>
      </c>
      <c r="H17" s="108" t="s">
        <v>260</v>
      </c>
      <c r="I17" s="109">
        <v>246696</v>
      </c>
      <c r="J17" s="110">
        <v>42794</v>
      </c>
    </row>
    <row r="18" spans="2:15" ht="14.1" customHeight="1">
      <c r="B18" s="108" t="s">
        <v>994</v>
      </c>
      <c r="C18" s="114" t="s">
        <v>8</v>
      </c>
      <c r="D18" s="726" t="s">
        <v>985</v>
      </c>
      <c r="E18" s="801">
        <v>15809</v>
      </c>
      <c r="F18" s="802">
        <v>7689</v>
      </c>
      <c r="H18" s="108" t="s">
        <v>261</v>
      </c>
      <c r="I18" s="109">
        <v>237132</v>
      </c>
      <c r="J18" s="110">
        <v>42751</v>
      </c>
    </row>
    <row r="19" spans="2:15" ht="14.1" customHeight="1">
      <c r="B19" s="108" t="s">
        <v>995</v>
      </c>
      <c r="C19" s="114" t="s">
        <v>8</v>
      </c>
      <c r="D19" s="726" t="s">
        <v>985</v>
      </c>
      <c r="E19" s="801">
        <v>18496</v>
      </c>
      <c r="F19" s="802">
        <v>8996</v>
      </c>
      <c r="H19" s="108" t="s">
        <v>262</v>
      </c>
      <c r="I19" s="109">
        <v>237132</v>
      </c>
      <c r="J19" s="110">
        <v>42766</v>
      </c>
    </row>
    <row r="20" spans="2:15" ht="14.1" customHeight="1">
      <c r="B20" s="108" t="s">
        <v>225</v>
      </c>
      <c r="C20" s="114" t="s">
        <v>8</v>
      </c>
      <c r="D20" s="726" t="s">
        <v>985</v>
      </c>
      <c r="E20" s="801" t="s">
        <v>226</v>
      </c>
      <c r="F20" s="802">
        <v>102516</v>
      </c>
      <c r="H20" s="108" t="s">
        <v>263</v>
      </c>
      <c r="I20" s="109">
        <v>229412</v>
      </c>
      <c r="J20" s="110">
        <v>42782</v>
      </c>
      <c r="L20"/>
      <c r="M20"/>
      <c r="N20"/>
      <c r="O20"/>
    </row>
    <row r="21" spans="2:15" ht="14.1" customHeight="1">
      <c r="B21" s="108" t="s">
        <v>996</v>
      </c>
      <c r="C21" s="114" t="s">
        <v>8</v>
      </c>
      <c r="D21" s="726" t="s">
        <v>985</v>
      </c>
      <c r="E21" s="801" t="s">
        <v>226</v>
      </c>
      <c r="F21" s="802">
        <v>12702</v>
      </c>
      <c r="H21" s="108" t="s">
        <v>241</v>
      </c>
      <c r="I21" s="109">
        <v>223484</v>
      </c>
      <c r="J21" s="110">
        <v>42855</v>
      </c>
      <c r="L21"/>
      <c r="M21"/>
      <c r="N21"/>
      <c r="O21"/>
    </row>
    <row r="22" spans="2:15" ht="14.1" customHeight="1">
      <c r="B22" s="108" t="s">
        <v>988</v>
      </c>
      <c r="C22" s="114" t="s">
        <v>7</v>
      </c>
      <c r="D22" s="726" t="s">
        <v>985</v>
      </c>
      <c r="E22" s="801">
        <v>1204472</v>
      </c>
      <c r="F22" s="802">
        <v>2304773</v>
      </c>
      <c r="H22" s="108" t="s">
        <v>242</v>
      </c>
      <c r="I22" s="109">
        <v>191401</v>
      </c>
      <c r="J22" s="110">
        <v>42947</v>
      </c>
      <c r="L22"/>
      <c r="M22"/>
      <c r="N22"/>
      <c r="O22"/>
    </row>
    <row r="23" spans="2:15" ht="14.1" customHeight="1">
      <c r="B23" s="108" t="s">
        <v>229</v>
      </c>
      <c r="C23" s="114" t="s">
        <v>7</v>
      </c>
      <c r="D23" s="726" t="s">
        <v>985</v>
      </c>
      <c r="E23" s="801">
        <v>909783</v>
      </c>
      <c r="F23" s="802">
        <v>884960</v>
      </c>
      <c r="H23" s="108" t="s">
        <v>241</v>
      </c>
      <c r="I23" s="109">
        <v>185081</v>
      </c>
      <c r="J23" s="110">
        <v>42855</v>
      </c>
      <c r="L23"/>
      <c r="M23"/>
      <c r="N23"/>
      <c r="O23"/>
    </row>
    <row r="24" spans="2:15" ht="14.1" customHeight="1">
      <c r="B24" s="108" t="s">
        <v>1000</v>
      </c>
      <c r="C24" s="114" t="s">
        <v>7</v>
      </c>
      <c r="D24" s="726" t="s">
        <v>985</v>
      </c>
      <c r="E24" s="801">
        <v>724569</v>
      </c>
      <c r="F24" s="802">
        <v>845760</v>
      </c>
      <c r="H24" s="108" t="s">
        <v>264</v>
      </c>
      <c r="I24" s="109">
        <v>171262</v>
      </c>
      <c r="J24" s="110">
        <v>42886</v>
      </c>
      <c r="L24"/>
      <c r="M24"/>
      <c r="N24"/>
      <c r="O24"/>
    </row>
    <row r="25" spans="2:15" ht="14.1" customHeight="1">
      <c r="B25" s="108" t="s">
        <v>997</v>
      </c>
      <c r="C25" s="114" t="s">
        <v>7</v>
      </c>
      <c r="D25" s="726" t="s">
        <v>985</v>
      </c>
      <c r="E25" s="801">
        <v>173790</v>
      </c>
      <c r="F25" s="802">
        <v>173000</v>
      </c>
      <c r="H25" s="108" t="s">
        <v>259</v>
      </c>
      <c r="I25" s="109">
        <v>163094</v>
      </c>
      <c r="J25" s="110">
        <v>43036</v>
      </c>
      <c r="L25"/>
      <c r="M25"/>
      <c r="N25"/>
      <c r="O25"/>
    </row>
    <row r="26" spans="2:15" ht="14.1" customHeight="1">
      <c r="B26" s="108" t="s">
        <v>998</v>
      </c>
      <c r="C26" s="114" t="s">
        <v>7</v>
      </c>
      <c r="D26" s="726" t="s">
        <v>985</v>
      </c>
      <c r="E26" s="801">
        <v>52696</v>
      </c>
      <c r="F26" s="802">
        <v>51258</v>
      </c>
      <c r="H26" s="108" t="s">
        <v>259</v>
      </c>
      <c r="I26" s="109">
        <v>163094</v>
      </c>
      <c r="J26" s="110">
        <v>43036</v>
      </c>
      <c r="L26"/>
      <c r="M26"/>
      <c r="N26"/>
      <c r="O26"/>
    </row>
    <row r="27" spans="2:15" ht="14.1" customHeight="1">
      <c r="B27" s="108" t="s">
        <v>1009</v>
      </c>
      <c r="C27" s="114" t="s">
        <v>7</v>
      </c>
      <c r="D27" s="726" t="s">
        <v>985</v>
      </c>
      <c r="E27" s="801">
        <v>17126</v>
      </c>
      <c r="F27" s="802">
        <v>12815</v>
      </c>
      <c r="H27" s="108" t="s">
        <v>242</v>
      </c>
      <c r="I27" s="109">
        <v>135577</v>
      </c>
      <c r="J27" s="110">
        <v>42958</v>
      </c>
      <c r="L27"/>
      <c r="M27"/>
      <c r="N27"/>
      <c r="O27"/>
    </row>
    <row r="28" spans="2:15" ht="14.1" customHeight="1">
      <c r="B28" s="108" t="s">
        <v>1007</v>
      </c>
      <c r="C28" s="114" t="s">
        <v>7</v>
      </c>
      <c r="D28" s="726" t="s">
        <v>985</v>
      </c>
      <c r="E28" s="801">
        <v>392111</v>
      </c>
      <c r="F28" s="802">
        <v>381412</v>
      </c>
      <c r="H28" s="108" t="s">
        <v>265</v>
      </c>
      <c r="I28" s="109">
        <v>131740</v>
      </c>
      <c r="J28" s="110">
        <v>42798</v>
      </c>
      <c r="L28"/>
      <c r="M28"/>
      <c r="N28"/>
      <c r="O28"/>
    </row>
    <row r="29" spans="2:15" ht="14.1" customHeight="1">
      <c r="B29" s="108" t="s">
        <v>249</v>
      </c>
      <c r="C29" s="114" t="s">
        <v>7</v>
      </c>
      <c r="D29" s="726" t="s">
        <v>985</v>
      </c>
      <c r="E29" s="801">
        <v>300103</v>
      </c>
      <c r="F29" s="802" t="s">
        <v>226</v>
      </c>
      <c r="H29" s="108" t="s">
        <v>266</v>
      </c>
      <c r="I29" s="109">
        <v>128025</v>
      </c>
      <c r="J29" s="110">
        <v>43092</v>
      </c>
    </row>
    <row r="30" spans="2:15" ht="14.1" customHeight="1">
      <c r="B30" s="108" t="s">
        <v>229</v>
      </c>
      <c r="C30" s="114" t="s">
        <v>6</v>
      </c>
      <c r="D30" s="726" t="s">
        <v>985</v>
      </c>
      <c r="E30" s="801">
        <v>1193440</v>
      </c>
      <c r="F30" s="802">
        <v>1160877</v>
      </c>
      <c r="H30" s="108" t="s">
        <v>242</v>
      </c>
      <c r="I30" s="109">
        <v>123592</v>
      </c>
      <c r="J30" s="110">
        <v>42947</v>
      </c>
    </row>
    <row r="31" spans="2:15" ht="14.1" customHeight="1">
      <c r="B31" s="108" t="s">
        <v>988</v>
      </c>
      <c r="C31" s="114" t="s">
        <v>6</v>
      </c>
      <c r="D31" s="726" t="s">
        <v>985</v>
      </c>
      <c r="E31" s="801">
        <v>987786</v>
      </c>
      <c r="F31" s="802">
        <v>1075063</v>
      </c>
      <c r="H31" s="108" t="s">
        <v>267</v>
      </c>
      <c r="I31" s="109">
        <v>118566</v>
      </c>
      <c r="J31" s="110">
        <v>42846</v>
      </c>
    </row>
    <row r="32" spans="2:15" ht="14.1" customHeight="1">
      <c r="B32" s="108" t="s">
        <v>998</v>
      </c>
      <c r="C32" s="114" t="s">
        <v>6</v>
      </c>
      <c r="D32" s="726" t="s">
        <v>985</v>
      </c>
      <c r="E32" s="801">
        <v>10538</v>
      </c>
      <c r="F32" s="802">
        <v>10252</v>
      </c>
      <c r="H32" s="108" t="s">
        <v>241</v>
      </c>
      <c r="I32" s="109">
        <v>114149</v>
      </c>
      <c r="J32" s="110">
        <v>42855</v>
      </c>
    </row>
    <row r="33" spans="2:10" ht="14.1" customHeight="1">
      <c r="B33" s="108" t="s">
        <v>1009</v>
      </c>
      <c r="C33" s="114" t="s">
        <v>6</v>
      </c>
      <c r="D33" s="726" t="s">
        <v>985</v>
      </c>
      <c r="E33" s="801">
        <v>108432</v>
      </c>
      <c r="F33" s="802" t="s">
        <v>226</v>
      </c>
      <c r="H33" s="108" t="s">
        <v>243</v>
      </c>
      <c r="I33" s="109">
        <v>108676</v>
      </c>
      <c r="J33" s="110">
        <v>42779</v>
      </c>
    </row>
    <row r="34" spans="2:10" ht="14.1" customHeight="1">
      <c r="B34" s="108" t="s">
        <v>1004</v>
      </c>
      <c r="C34" s="114" t="s">
        <v>3</v>
      </c>
      <c r="D34" s="726" t="s">
        <v>985</v>
      </c>
      <c r="E34" s="801">
        <v>1631391</v>
      </c>
      <c r="F34" s="802">
        <v>2408203</v>
      </c>
      <c r="H34" s="108" t="s">
        <v>268</v>
      </c>
      <c r="I34" s="109">
        <v>105392</v>
      </c>
      <c r="J34" s="110">
        <v>42855</v>
      </c>
    </row>
    <row r="35" spans="2:10" ht="14.1" customHeight="1">
      <c r="B35" s="108" t="s">
        <v>997</v>
      </c>
      <c r="C35" s="114" t="s">
        <v>3</v>
      </c>
      <c r="D35" s="726" t="s">
        <v>985</v>
      </c>
      <c r="E35" s="801" t="s">
        <v>226</v>
      </c>
      <c r="F35" s="802">
        <v>33222</v>
      </c>
      <c r="H35" s="108" t="s">
        <v>268</v>
      </c>
      <c r="I35" s="109">
        <v>105392</v>
      </c>
      <c r="J35" s="110">
        <v>42886</v>
      </c>
    </row>
    <row r="36" spans="2:10" ht="14.1" customHeight="1">
      <c r="B36" s="108" t="s">
        <v>196</v>
      </c>
      <c r="C36" s="114" t="s">
        <v>156</v>
      </c>
      <c r="D36" s="726" t="s">
        <v>985</v>
      </c>
      <c r="E36" s="801">
        <v>52696</v>
      </c>
      <c r="F36" s="802">
        <v>51258</v>
      </c>
      <c r="H36" s="108" t="s">
        <v>241</v>
      </c>
      <c r="I36" s="109">
        <v>105392</v>
      </c>
      <c r="J36" s="110">
        <v>43040</v>
      </c>
    </row>
    <row r="37" spans="2:10" ht="14.1" customHeight="1">
      <c r="B37" s="108" t="s">
        <v>224</v>
      </c>
      <c r="C37" s="114" t="s">
        <v>156</v>
      </c>
      <c r="D37" s="726" t="s">
        <v>985</v>
      </c>
      <c r="E37" s="801">
        <v>17113</v>
      </c>
      <c r="F37" s="802">
        <v>16646</v>
      </c>
      <c r="H37" s="108" t="s">
        <v>269</v>
      </c>
      <c r="I37" s="109">
        <v>105392</v>
      </c>
      <c r="J37" s="110">
        <v>43272</v>
      </c>
    </row>
    <row r="38" spans="2:10" ht="14.1" customHeight="1">
      <c r="B38" s="108" t="s">
        <v>1006</v>
      </c>
      <c r="C38" s="114" t="s">
        <v>156</v>
      </c>
      <c r="D38" s="726" t="s">
        <v>985</v>
      </c>
      <c r="E38" s="801">
        <v>13174</v>
      </c>
      <c r="F38" s="802" t="s">
        <v>226</v>
      </c>
      <c r="H38" s="108" t="s">
        <v>270</v>
      </c>
      <c r="I38" s="109">
        <v>105392</v>
      </c>
      <c r="J38" s="110">
        <v>43342</v>
      </c>
    </row>
    <row r="39" spans="2:10" ht="14.1" customHeight="1">
      <c r="B39" s="108" t="s">
        <v>195</v>
      </c>
      <c r="C39" s="114" t="s">
        <v>156</v>
      </c>
      <c r="D39" s="726" t="s">
        <v>985</v>
      </c>
      <c r="E39" s="801" t="s">
        <v>226</v>
      </c>
      <c r="F39" s="802">
        <v>34599</v>
      </c>
      <c r="H39" s="108" t="s">
        <v>271</v>
      </c>
      <c r="I39" s="109">
        <v>105392</v>
      </c>
      <c r="J39" s="110">
        <v>43422</v>
      </c>
    </row>
    <row r="40" spans="2:10" ht="14.1" customHeight="1">
      <c r="B40" s="108" t="s">
        <v>1005</v>
      </c>
      <c r="C40" s="114" t="s">
        <v>156</v>
      </c>
      <c r="D40" s="726" t="s">
        <v>985</v>
      </c>
      <c r="E40" s="801" t="s">
        <v>226</v>
      </c>
      <c r="F40" s="802">
        <v>14598</v>
      </c>
      <c r="H40" s="108" t="s">
        <v>272</v>
      </c>
      <c r="I40" s="109">
        <v>105392</v>
      </c>
      <c r="J40" s="110">
        <v>42764</v>
      </c>
    </row>
    <row r="41" spans="2:10" ht="14.1" customHeight="1">
      <c r="B41" s="108" t="s">
        <v>247</v>
      </c>
      <c r="C41" s="114" t="s">
        <v>248</v>
      </c>
      <c r="D41" s="726" t="s">
        <v>985</v>
      </c>
      <c r="E41" s="801">
        <v>13169</v>
      </c>
      <c r="F41" s="802" t="s">
        <v>226</v>
      </c>
      <c r="H41" s="108" t="s">
        <v>273</v>
      </c>
      <c r="I41" s="109">
        <v>100860</v>
      </c>
      <c r="J41" s="110">
        <v>42857</v>
      </c>
    </row>
    <row r="42" spans="2:10" ht="14.1" customHeight="1">
      <c r="B42" s="108" t="s">
        <v>988</v>
      </c>
      <c r="C42" s="114" t="s">
        <v>5</v>
      </c>
      <c r="D42" s="726" t="s">
        <v>985</v>
      </c>
      <c r="E42" s="801">
        <v>2287664</v>
      </c>
      <c r="F42" s="802">
        <v>2399825</v>
      </c>
      <c r="H42" s="108" t="s">
        <v>277</v>
      </c>
      <c r="I42" s="801">
        <v>104177</v>
      </c>
      <c r="J42" s="960">
        <v>42884</v>
      </c>
    </row>
    <row r="43" spans="2:10" ht="14.1" customHeight="1" thickBot="1">
      <c r="B43" s="108" t="s">
        <v>1011</v>
      </c>
      <c r="C43" s="114" t="s">
        <v>5</v>
      </c>
      <c r="D43" s="726" t="s">
        <v>985</v>
      </c>
      <c r="E43" s="801">
        <v>1123446</v>
      </c>
      <c r="F43" s="802">
        <v>1491677</v>
      </c>
      <c r="H43" s="739"/>
      <c r="I43" s="959">
        <v>44664038</v>
      </c>
      <c r="J43" s="740"/>
    </row>
    <row r="44" spans="2:10" ht="14.1" customHeight="1">
      <c r="B44" s="108" t="s">
        <v>1003</v>
      </c>
      <c r="C44" s="114" t="s">
        <v>5</v>
      </c>
      <c r="D44" s="726" t="s">
        <v>985</v>
      </c>
      <c r="E44" s="801">
        <v>76212</v>
      </c>
      <c r="F44" s="802">
        <v>166503</v>
      </c>
    </row>
    <row r="45" spans="2:10" ht="14.1" customHeight="1">
      <c r="B45" s="108" t="s">
        <v>1004</v>
      </c>
      <c r="C45" s="114" t="s">
        <v>5</v>
      </c>
      <c r="D45" s="726" t="s">
        <v>985</v>
      </c>
      <c r="E45" s="801">
        <v>146231</v>
      </c>
      <c r="F45" s="802">
        <v>150239</v>
      </c>
    </row>
    <row r="46" spans="2:10" ht="14.1" customHeight="1">
      <c r="B46" s="1084" t="s">
        <v>1010</v>
      </c>
      <c r="C46" s="114" t="s">
        <v>5</v>
      </c>
      <c r="D46" s="726" t="s">
        <v>985</v>
      </c>
      <c r="E46" s="801">
        <v>15809</v>
      </c>
      <c r="F46" s="802">
        <v>80845</v>
      </c>
    </row>
    <row r="47" spans="2:10" ht="14.1" customHeight="1">
      <c r="B47" s="108" t="s">
        <v>1002</v>
      </c>
      <c r="C47" s="114" t="s">
        <v>5</v>
      </c>
      <c r="D47" s="726" t="s">
        <v>985</v>
      </c>
      <c r="E47" s="801">
        <v>0</v>
      </c>
      <c r="F47" s="802">
        <v>28705</v>
      </c>
    </row>
    <row r="48" spans="2:10" ht="14.1" customHeight="1">
      <c r="B48" s="108" t="s">
        <v>76</v>
      </c>
      <c r="C48" s="114" t="s">
        <v>5</v>
      </c>
      <c r="D48" s="726" t="s">
        <v>985</v>
      </c>
      <c r="E48" s="801">
        <v>7714</v>
      </c>
      <c r="F48" s="802">
        <v>11281</v>
      </c>
    </row>
    <row r="49" spans="2:10" ht="14.1" customHeight="1" thickBot="1">
      <c r="B49" s="739" t="s">
        <v>1</v>
      </c>
      <c r="C49" s="740"/>
      <c r="D49" s="740"/>
      <c r="E49" s="741">
        <v>32922604</v>
      </c>
      <c r="F49" s="742">
        <v>35479816</v>
      </c>
      <c r="I49" s="6"/>
    </row>
    <row r="50" spans="2:10" ht="14.1" customHeight="1" thickBot="1">
      <c r="F50" s="300"/>
      <c r="H50" s="607"/>
      <c r="I50" s="641"/>
      <c r="J50" s="642"/>
    </row>
    <row r="51" spans="2:10" ht="14.1" customHeight="1">
      <c r="E51" s="112">
        <v>42735</v>
      </c>
      <c r="F51" s="112">
        <v>42369</v>
      </c>
      <c r="I51" s="6"/>
    </row>
    <row r="52" spans="2:10" ht="14.1" customHeight="1">
      <c r="B52" s="113" t="s">
        <v>128</v>
      </c>
      <c r="C52" s="289" t="s">
        <v>126</v>
      </c>
      <c r="E52" s="300">
        <v>29801527</v>
      </c>
      <c r="F52" s="300">
        <v>36252092.158636197</v>
      </c>
      <c r="G52" s="300"/>
    </row>
    <row r="53" spans="2:10" ht="14.1" customHeight="1">
      <c r="B53" s="113" t="s">
        <v>128</v>
      </c>
      <c r="C53" s="289" t="s">
        <v>127</v>
      </c>
      <c r="E53" s="300">
        <v>49562876</v>
      </c>
      <c r="F53" s="300">
        <v>60160785.553370006</v>
      </c>
      <c r="G53" s="300"/>
    </row>
    <row r="54" spans="2:10" ht="14.1" customHeight="1">
      <c r="B54" s="113"/>
      <c r="E54" s="300"/>
      <c r="G54" s="300"/>
      <c r="I54" s="300"/>
    </row>
    <row r="55" spans="2:10" ht="14.1" customHeight="1">
      <c r="G55" s="300"/>
    </row>
    <row r="56" spans="2:10" ht="14.1" customHeight="1">
      <c r="I56" s="300"/>
    </row>
    <row r="57" spans="2:10" ht="20.25" customHeight="1"/>
    <row r="58" spans="2:10">
      <c r="D58" s="737"/>
      <c r="F58" s="289">
        <v>1594</v>
      </c>
      <c r="I58" s="730"/>
    </row>
    <row r="59" spans="2:10">
      <c r="F59" s="289">
        <v>48</v>
      </c>
    </row>
    <row r="60" spans="2:10">
      <c r="F60" s="289">
        <v>344</v>
      </c>
    </row>
    <row r="61" spans="2:10">
      <c r="F61" s="289">
        <v>1986</v>
      </c>
    </row>
    <row r="63" spans="2:10" ht="20.100000000000001" customHeight="1"/>
    <row r="64" spans="2:10" ht="20.100000000000001" customHeight="1"/>
    <row r="65" spans="4:7" ht="20.100000000000001" customHeight="1"/>
    <row r="66" spans="4:7" ht="20.100000000000001" customHeight="1">
      <c r="D66" s="737"/>
    </row>
    <row r="67" spans="4:7" ht="22.5" customHeight="1">
      <c r="D67" s="737"/>
    </row>
    <row r="68" spans="4:7" ht="11.25" customHeight="1"/>
    <row r="69" spans="4:7" ht="20.100000000000001" customHeight="1"/>
    <row r="70" spans="4:7" ht="20.100000000000001" customHeight="1"/>
    <row r="71" spans="4:7" ht="20.100000000000001" customHeight="1"/>
    <row r="72" spans="4:7" ht="20.100000000000001" customHeight="1"/>
    <row r="73" spans="4:7" ht="20.100000000000001" customHeight="1">
      <c r="G73" s="6"/>
    </row>
    <row r="74" spans="4:7" ht="20.100000000000001" customHeight="1">
      <c r="G74" s="6"/>
    </row>
    <row r="75" spans="4:7" ht="20.100000000000001" customHeight="1"/>
    <row r="76" spans="4:7" ht="20.100000000000001" customHeight="1"/>
    <row r="77" spans="4:7" ht="20.100000000000001" customHeight="1"/>
    <row r="78" spans="4:7" ht="20.100000000000001" customHeight="1"/>
    <row r="79" spans="4:7" ht="20.100000000000001" customHeight="1"/>
    <row r="80" spans="4:7" ht="20.100000000000001" customHeight="1"/>
    <row r="81" ht="20.100000000000001" customHeight="1"/>
    <row r="82" ht="24.75" customHeight="1"/>
    <row r="83" ht="20.100000000000001" customHeight="1"/>
  </sheetData>
  <sortState ref="H6:J35">
    <sortCondition ref="J5:J35"/>
  </sortState>
  <mergeCells count="9">
    <mergeCell ref="P1:R1"/>
    <mergeCell ref="S1:T1"/>
    <mergeCell ref="B3:B4"/>
    <mergeCell ref="C3:C4"/>
    <mergeCell ref="L14:L15"/>
    <mergeCell ref="L8:M8"/>
    <mergeCell ref="D3:D4"/>
    <mergeCell ref="H3:H4"/>
    <mergeCell ref="J3:J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D16"/>
  <sheetViews>
    <sheetView showGridLines="0" workbookViewId="0">
      <selection activeCell="B2" sqref="B2:B8"/>
    </sheetView>
  </sheetViews>
  <sheetFormatPr baseColWidth="10" defaultColWidth="10.85546875" defaultRowHeight="11.25"/>
  <cols>
    <col min="1" max="1" width="10.85546875" style="95"/>
    <col min="2" max="2" width="34.42578125" style="95" customWidth="1"/>
    <col min="3" max="4" width="13.7109375" style="95" customWidth="1"/>
    <col min="5" max="16384" width="10.85546875" style="95"/>
  </cols>
  <sheetData>
    <row r="1" spans="1:4" ht="12" thickBot="1">
      <c r="A1" s="5"/>
      <c r="B1" s="154"/>
    </row>
    <row r="2" spans="1:4" ht="24" customHeight="1">
      <c r="B2" s="360" t="s">
        <v>789</v>
      </c>
      <c r="C2" s="324">
        <v>42735</v>
      </c>
      <c r="D2" s="89">
        <v>42369</v>
      </c>
    </row>
    <row r="3" spans="1:4">
      <c r="B3" s="361"/>
      <c r="C3" s="865" t="s">
        <v>1012</v>
      </c>
      <c r="D3" s="929" t="s">
        <v>1012</v>
      </c>
    </row>
    <row r="4" spans="1:4" ht="21" customHeight="1">
      <c r="B4" s="156" t="s">
        <v>790</v>
      </c>
      <c r="C4" s="157"/>
      <c r="D4" s="930"/>
    </row>
    <row r="5" spans="1:4" ht="21" customHeight="1">
      <c r="B5" s="158" t="s">
        <v>791</v>
      </c>
      <c r="C5" s="99">
        <v>7528118</v>
      </c>
      <c r="D5" s="100">
        <v>8606117</v>
      </c>
    </row>
    <row r="6" spans="1:4" ht="21" customHeight="1">
      <c r="B6" s="158" t="s">
        <v>792</v>
      </c>
      <c r="C6" s="99">
        <v>484428296</v>
      </c>
      <c r="D6" s="100">
        <v>464664265</v>
      </c>
    </row>
    <row r="7" spans="1:4" ht="21" customHeight="1">
      <c r="B7" s="158" t="s">
        <v>793</v>
      </c>
      <c r="C7" s="99">
        <v>46566</v>
      </c>
      <c r="D7" s="100">
        <v>126323</v>
      </c>
    </row>
    <row r="8" spans="1:4" ht="21" customHeight="1" thickBot="1">
      <c r="B8" s="362" t="s">
        <v>1</v>
      </c>
      <c r="C8" s="866">
        <v>492002980</v>
      </c>
      <c r="D8" s="931">
        <v>473396705</v>
      </c>
    </row>
    <row r="10" spans="1:4">
      <c r="B10" s="151"/>
      <c r="C10" s="6"/>
      <c r="D10" s="6"/>
    </row>
    <row r="12" spans="1:4">
      <c r="C12" s="106"/>
    </row>
    <row r="13" spans="1:4">
      <c r="C13" s="106"/>
      <c r="D13" s="106"/>
    </row>
    <row r="15" spans="1:4">
      <c r="C15" s="106"/>
    </row>
    <row r="16" spans="1:4">
      <c r="C16" s="10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H27"/>
  <sheetViews>
    <sheetView showGridLines="0" topLeftCell="A2" workbookViewId="0">
      <selection activeCell="B10" sqref="B10"/>
    </sheetView>
  </sheetViews>
  <sheetFormatPr baseColWidth="10" defaultColWidth="10.85546875" defaultRowHeight="10.5"/>
  <cols>
    <col min="1" max="1" width="10.85546875" style="289"/>
    <col min="2" max="2" width="72.85546875" style="289" bestFit="1" customWidth="1"/>
    <col min="3" max="4" width="13.7109375" style="289" customWidth="1"/>
    <col min="5" max="5" width="10.7109375" style="289" customWidth="1"/>
    <col min="6" max="16384" width="10.85546875" style="289"/>
  </cols>
  <sheetData>
    <row r="1" spans="1:8" ht="15" thickBot="1">
      <c r="A1" s="656" t="s">
        <v>45</v>
      </c>
      <c r="B1" s="5"/>
    </row>
    <row r="3" spans="1:8" ht="11.25" thickBot="1">
      <c r="B3" s="145" t="s">
        <v>797</v>
      </c>
    </row>
    <row r="4" spans="1:8" ht="15" customHeight="1">
      <c r="B4" s="1263" t="s">
        <v>798</v>
      </c>
      <c r="C4" s="304">
        <f>Assets!D2</f>
        <v>42735</v>
      </c>
      <c r="D4" s="305">
        <f>Assets!E2</f>
        <v>42369</v>
      </c>
      <c r="G4" s="159"/>
    </row>
    <row r="5" spans="1:8" ht="15" customHeight="1">
      <c r="B5" s="1264"/>
      <c r="C5" s="314" t="s">
        <v>1012</v>
      </c>
      <c r="D5" s="315" t="s">
        <v>1012</v>
      </c>
      <c r="G5" s="159"/>
    </row>
    <row r="6" spans="1:8" ht="21" customHeight="1">
      <c r="B6" s="306" t="s">
        <v>799</v>
      </c>
      <c r="C6" s="135">
        <v>2713686.2126015984</v>
      </c>
      <c r="D6" s="136">
        <v>2024359</v>
      </c>
      <c r="E6" s="300"/>
      <c r="F6" s="300"/>
    </row>
    <row r="7" spans="1:8" ht="21" customHeight="1">
      <c r="B7" s="306" t="s">
        <v>800</v>
      </c>
      <c r="C7" s="135">
        <v>5225937.2488088012</v>
      </c>
      <c r="D7" s="136">
        <v>4787536</v>
      </c>
      <c r="E7" s="300"/>
      <c r="F7" s="300"/>
    </row>
    <row r="8" spans="1:8" ht="21" customHeight="1">
      <c r="B8" s="316" t="s">
        <v>801</v>
      </c>
      <c r="C8" s="317">
        <f>+C6+C7</f>
        <v>7939623.4614103995</v>
      </c>
      <c r="D8" s="318">
        <f>+D6+D7</f>
        <v>6811895</v>
      </c>
      <c r="E8" s="300"/>
      <c r="G8" s="322"/>
      <c r="H8" s="322"/>
    </row>
    <row r="9" spans="1:8" ht="21" customHeight="1">
      <c r="B9" s="306" t="s">
        <v>802</v>
      </c>
      <c r="C9" s="135">
        <v>4775483.4000000004</v>
      </c>
      <c r="D9" s="136">
        <v>4170731</v>
      </c>
      <c r="E9" s="300"/>
      <c r="F9" s="300"/>
      <c r="G9" s="300"/>
      <c r="H9" s="300"/>
    </row>
    <row r="10" spans="1:8" ht="21" customHeight="1" thickBot="1">
      <c r="B10" s="319" t="s">
        <v>972</v>
      </c>
      <c r="C10" s="320">
        <f>+C9</f>
        <v>4775483.4000000004</v>
      </c>
      <c r="D10" s="321">
        <f>+D9</f>
        <v>4170731</v>
      </c>
      <c r="E10" s="300"/>
      <c r="F10" s="300"/>
      <c r="G10" s="300"/>
      <c r="H10" s="300"/>
    </row>
    <row r="11" spans="1:8" ht="19.5" customHeight="1">
      <c r="G11" s="300"/>
      <c r="H11" s="300"/>
    </row>
    <row r="12" spans="1:8" ht="19.5" customHeight="1" thickBot="1">
      <c r="B12" s="145" t="s">
        <v>794</v>
      </c>
      <c r="G12" s="300"/>
      <c r="H12" s="300"/>
    </row>
    <row r="13" spans="1:8" ht="15" customHeight="1">
      <c r="B13" s="1261" t="s">
        <v>795</v>
      </c>
      <c r="C13" s="304">
        <f>+C4</f>
        <v>42735</v>
      </c>
      <c r="D13" s="305">
        <f>+D4</f>
        <v>42369</v>
      </c>
      <c r="G13" s="159"/>
    </row>
    <row r="14" spans="1:8" ht="15" customHeight="1">
      <c r="B14" s="1262"/>
      <c r="C14" s="314" t="s">
        <v>1012</v>
      </c>
      <c r="D14" s="315" t="s">
        <v>1012</v>
      </c>
      <c r="G14" s="159"/>
    </row>
    <row r="15" spans="1:8" ht="21" customHeight="1">
      <c r="B15" s="306" t="s">
        <v>796</v>
      </c>
      <c r="C15" s="135">
        <v>388096.26012719999</v>
      </c>
      <c r="D15" s="136">
        <v>380398</v>
      </c>
    </row>
    <row r="16" spans="1:8" ht="21" customHeight="1">
      <c r="B16" s="306" t="s">
        <v>971</v>
      </c>
      <c r="C16" s="135">
        <v>819736.92</v>
      </c>
      <c r="D16" s="136">
        <v>656448</v>
      </c>
    </row>
    <row r="17" spans="1:8" ht="21" customHeight="1" thickBot="1">
      <c r="B17" s="319" t="s">
        <v>1</v>
      </c>
      <c r="C17" s="320">
        <f>+C15+C16</f>
        <v>1207833.1801272</v>
      </c>
      <c r="D17" s="321">
        <f>+D15+D16</f>
        <v>1036846</v>
      </c>
      <c r="E17" s="300"/>
      <c r="F17" s="300"/>
      <c r="G17" s="300"/>
      <c r="H17" s="300"/>
    </row>
    <row r="20" spans="1:8">
      <c r="D20" s="300"/>
    </row>
    <row r="21" spans="1:8" ht="11.25">
      <c r="A21" s="95"/>
      <c r="B21" s="160"/>
      <c r="C21" s="300"/>
    </row>
    <row r="22" spans="1:8" ht="11.25">
      <c r="A22" s="95"/>
      <c r="B22" s="95"/>
    </row>
    <row r="23" spans="1:8" ht="11.25">
      <c r="A23" s="161"/>
      <c r="B23" s="95"/>
    </row>
    <row r="24" spans="1:8" ht="11.25">
      <c r="A24" s="161"/>
      <c r="B24" s="95"/>
    </row>
    <row r="25" spans="1:8" ht="11.25">
      <c r="A25" s="162"/>
      <c r="B25" s="95"/>
    </row>
    <row r="26" spans="1:8" ht="11.25">
      <c r="A26" s="162"/>
      <c r="B26" s="95"/>
    </row>
    <row r="27" spans="1:8">
      <c r="A27" s="163"/>
    </row>
  </sheetData>
  <mergeCells count="2">
    <mergeCell ref="B13:B14"/>
    <mergeCell ref="B4:B5"/>
  </mergeCells>
  <hyperlinks>
    <hyperlink ref="A1" location="Inicio!A1" display="Inicio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B1:H76"/>
  <sheetViews>
    <sheetView showGridLines="0" topLeftCell="A61" workbookViewId="0">
      <selection activeCell="H61" sqref="H1:L1048576"/>
    </sheetView>
  </sheetViews>
  <sheetFormatPr baseColWidth="10" defaultColWidth="10.85546875" defaultRowHeight="10.5"/>
  <cols>
    <col min="1" max="1" width="10.85546875" style="164"/>
    <col min="2" max="2" width="40.42578125" style="164" bestFit="1" customWidth="1"/>
    <col min="3" max="6" width="13.7109375" style="164" customWidth="1"/>
    <col min="7" max="7" width="13.7109375" style="165" customWidth="1"/>
    <col min="8" max="16384" width="10.85546875" style="164"/>
  </cols>
  <sheetData>
    <row r="1" spans="2:8" ht="11.25" thickBot="1"/>
    <row r="2" spans="2:8" ht="14.25" customHeight="1">
      <c r="B2" s="1269" t="s">
        <v>308</v>
      </c>
      <c r="C2" s="365">
        <v>42735</v>
      </c>
      <c r="D2" s="366">
        <v>42369</v>
      </c>
    </row>
    <row r="3" spans="2:8" ht="14.25" customHeight="1">
      <c r="B3" s="1270"/>
      <c r="C3" s="367" t="s">
        <v>1012</v>
      </c>
      <c r="D3" s="368" t="s">
        <v>1012</v>
      </c>
    </row>
    <row r="4" spans="2:8" ht="16.5" customHeight="1">
      <c r="B4" s="1079" t="s">
        <v>803</v>
      </c>
      <c r="C4" s="166"/>
      <c r="D4" s="167"/>
    </row>
    <row r="5" spans="2:8" ht="18" customHeight="1">
      <c r="B5" s="1080" t="s">
        <v>750</v>
      </c>
      <c r="C5" s="166">
        <v>15621082</v>
      </c>
      <c r="D5" s="169">
        <v>12875569</v>
      </c>
      <c r="F5" s="1120"/>
      <c r="G5" s="1120"/>
      <c r="H5" s="1120"/>
    </row>
    <row r="6" spans="2:8" ht="18" customHeight="1">
      <c r="B6" s="1080" t="s">
        <v>804</v>
      </c>
      <c r="C6" s="166">
        <v>1983269</v>
      </c>
      <c r="D6" s="169">
        <v>1595460</v>
      </c>
      <c r="F6" s="1120"/>
      <c r="G6" s="1120"/>
      <c r="H6" s="1120"/>
    </row>
    <row r="7" spans="2:8" ht="18" customHeight="1">
      <c r="B7" s="1080" t="s">
        <v>805</v>
      </c>
      <c r="C7" s="166">
        <v>667802</v>
      </c>
      <c r="D7" s="169">
        <v>575705</v>
      </c>
      <c r="F7" s="1120"/>
      <c r="G7" s="1120"/>
      <c r="H7" s="1120"/>
    </row>
    <row r="8" spans="2:8" ht="18" customHeight="1">
      <c r="B8" s="1080" t="s">
        <v>806</v>
      </c>
      <c r="C8" s="166">
        <v>-58684</v>
      </c>
      <c r="D8" s="169">
        <v>1985359</v>
      </c>
      <c r="F8" s="805"/>
      <c r="G8" s="440"/>
    </row>
    <row r="9" spans="2:8" ht="18" customHeight="1">
      <c r="B9" s="1080" t="s">
        <v>807</v>
      </c>
      <c r="C9" s="166">
        <v>-1984428</v>
      </c>
      <c r="D9" s="169">
        <v>-4115296</v>
      </c>
      <c r="F9" s="1120"/>
      <c r="G9" s="1120"/>
      <c r="H9" s="1120"/>
    </row>
    <row r="10" spans="2:8" ht="18" customHeight="1">
      <c r="B10" s="168" t="s">
        <v>808</v>
      </c>
      <c r="C10" s="166">
        <v>1056671</v>
      </c>
      <c r="D10" s="169">
        <v>2704285</v>
      </c>
      <c r="F10" s="1120"/>
      <c r="G10" s="1120"/>
      <c r="H10" s="1120"/>
    </row>
    <row r="11" spans="2:8" ht="22.5" customHeight="1">
      <c r="B11" s="701" t="s">
        <v>809</v>
      </c>
      <c r="C11" s="702">
        <v>17285712</v>
      </c>
      <c r="D11" s="702">
        <v>15621082</v>
      </c>
      <c r="E11" s="171"/>
      <c r="F11" s="1120"/>
      <c r="G11" s="1120"/>
      <c r="H11" s="1120"/>
    </row>
    <row r="12" spans="2:8" ht="22.5" customHeight="1">
      <c r="B12" s="172" t="s">
        <v>810</v>
      </c>
      <c r="C12" s="173">
        <v>4125661</v>
      </c>
      <c r="D12" s="174">
        <v>3821537</v>
      </c>
      <c r="E12" s="171"/>
      <c r="F12" s="1120"/>
      <c r="G12" s="1120"/>
      <c r="H12" s="1120"/>
    </row>
    <row r="13" spans="2:8" ht="22.5" customHeight="1" thickBot="1">
      <c r="B13" s="330" t="s">
        <v>1</v>
      </c>
      <c r="C13" s="331">
        <v>21411373</v>
      </c>
      <c r="D13" s="332">
        <v>19442619</v>
      </c>
      <c r="E13" s="171"/>
      <c r="F13" s="171"/>
    </row>
    <row r="14" spans="2:8" ht="18" customHeight="1" thickBot="1">
      <c r="B14" s="175"/>
      <c r="C14" s="175"/>
      <c r="D14" s="175"/>
    </row>
    <row r="15" spans="2:8" ht="18" customHeight="1">
      <c r="B15" s="1271" t="s">
        <v>308</v>
      </c>
      <c r="C15" s="365">
        <v>42735</v>
      </c>
      <c r="D15" s="366">
        <v>42369</v>
      </c>
    </row>
    <row r="16" spans="2:8" ht="18" customHeight="1">
      <c r="B16" s="1272"/>
      <c r="C16" s="367" t="s">
        <v>1012</v>
      </c>
      <c r="D16" s="368" t="s">
        <v>1012</v>
      </c>
    </row>
    <row r="17" spans="2:7" ht="22.5" customHeight="1">
      <c r="B17" s="172" t="s">
        <v>811</v>
      </c>
      <c r="C17" s="173">
        <v>5378546</v>
      </c>
      <c r="D17" s="174">
        <v>5484815</v>
      </c>
      <c r="E17" s="171"/>
      <c r="F17" s="171"/>
    </row>
    <row r="18" spans="2:7" ht="22.5" customHeight="1">
      <c r="B18" s="172" t="s">
        <v>812</v>
      </c>
      <c r="C18" s="173">
        <v>16032827</v>
      </c>
      <c r="D18" s="174">
        <v>13957804</v>
      </c>
      <c r="E18" s="171"/>
      <c r="F18" s="171"/>
    </row>
    <row r="19" spans="2:7" ht="22.5" customHeight="1" thickBot="1">
      <c r="B19" s="330" t="s">
        <v>1</v>
      </c>
      <c r="C19" s="331">
        <v>21411373</v>
      </c>
      <c r="D19" s="332">
        <v>19442619</v>
      </c>
      <c r="E19" s="171"/>
      <c r="F19" s="171"/>
    </row>
    <row r="20" spans="2:7" s="179" customFormat="1" ht="27" customHeight="1">
      <c r="B20" s="176"/>
      <c r="C20" s="177"/>
      <c r="D20" s="177"/>
      <c r="E20" s="178"/>
      <c r="F20" s="178"/>
      <c r="G20" s="165"/>
    </row>
    <row r="21" spans="2:7">
      <c r="B21" s="542" t="s">
        <v>813</v>
      </c>
      <c r="C21" s="170"/>
      <c r="D21" s="170"/>
    </row>
    <row r="22" spans="2:7" ht="11.25" thickBot="1">
      <c r="C22" s="170"/>
      <c r="D22" s="170"/>
    </row>
    <row r="23" spans="2:7" ht="31.5">
      <c r="B23" s="371" t="s">
        <v>452</v>
      </c>
      <c r="C23" s="372" t="s">
        <v>814</v>
      </c>
      <c r="D23" s="372" t="s">
        <v>1021</v>
      </c>
      <c r="E23" s="373" t="s">
        <v>815</v>
      </c>
    </row>
    <row r="24" spans="2:7" ht="18" customHeight="1">
      <c r="B24" s="168" t="s">
        <v>215</v>
      </c>
      <c r="C24" s="180">
        <v>16</v>
      </c>
      <c r="D24" s="166">
        <v>1132290</v>
      </c>
      <c r="E24" s="181" t="s">
        <v>245</v>
      </c>
      <c r="F24" s="107"/>
    </row>
    <row r="25" spans="2:7" ht="18" hidden="1" customHeight="1">
      <c r="B25" s="168" t="s">
        <v>216</v>
      </c>
      <c r="C25" s="180">
        <v>5</v>
      </c>
      <c r="D25" s="166"/>
      <c r="E25" s="181">
        <v>2016</v>
      </c>
      <c r="F25" s="107"/>
    </row>
    <row r="26" spans="2:7" ht="18" hidden="1" customHeight="1">
      <c r="B26" s="168" t="s">
        <v>217</v>
      </c>
      <c r="C26" s="180">
        <v>1</v>
      </c>
      <c r="D26" s="166"/>
      <c r="E26" s="181">
        <v>2016</v>
      </c>
      <c r="F26" s="107"/>
    </row>
    <row r="27" spans="2:7" ht="18" customHeight="1">
      <c r="B27" s="168" t="s">
        <v>218</v>
      </c>
      <c r="C27" s="180">
        <v>1</v>
      </c>
      <c r="D27" s="166">
        <v>7473</v>
      </c>
      <c r="E27" s="181" t="s">
        <v>245</v>
      </c>
      <c r="F27" s="107"/>
    </row>
    <row r="28" spans="2:7" ht="18" customHeight="1" thickBot="1">
      <c r="B28" s="330"/>
      <c r="C28" s="331"/>
      <c r="D28" s="331">
        <v>1139763</v>
      </c>
      <c r="E28" s="332"/>
    </row>
    <row r="31" spans="2:7">
      <c r="B31" s="1081" t="s">
        <v>816</v>
      </c>
    </row>
    <row r="32" spans="2:7" ht="11.25" thickBot="1"/>
    <row r="33" spans="2:6" ht="31.5">
      <c r="B33" s="371" t="s">
        <v>452</v>
      </c>
      <c r="C33" s="372" t="s">
        <v>814</v>
      </c>
      <c r="D33" s="372" t="s">
        <v>1022</v>
      </c>
      <c r="E33" s="373" t="s">
        <v>1023</v>
      </c>
    </row>
    <row r="34" spans="2:6" ht="18" customHeight="1">
      <c r="B34" s="168" t="s">
        <v>215</v>
      </c>
      <c r="C34" s="441">
        <v>917</v>
      </c>
      <c r="D34" s="166">
        <v>1565033</v>
      </c>
      <c r="E34" s="169">
        <v>609942</v>
      </c>
      <c r="F34" s="107"/>
    </row>
    <row r="35" spans="2:6" ht="18" customHeight="1">
      <c r="B35" s="168" t="s">
        <v>216</v>
      </c>
      <c r="C35" s="441">
        <v>98</v>
      </c>
      <c r="D35" s="166">
        <v>206992</v>
      </c>
      <c r="E35" s="169">
        <v>79807</v>
      </c>
      <c r="F35" s="107"/>
    </row>
    <row r="36" spans="2:6" ht="18" customHeight="1">
      <c r="B36" s="168" t="s">
        <v>217</v>
      </c>
      <c r="C36" s="441">
        <v>14</v>
      </c>
      <c r="D36" s="166">
        <v>30880</v>
      </c>
      <c r="E36" s="169">
        <v>10015</v>
      </c>
      <c r="F36" s="107"/>
    </row>
    <row r="37" spans="2:6" ht="18" customHeight="1">
      <c r="B37" s="182" t="s">
        <v>218</v>
      </c>
      <c r="C37" s="442">
        <v>328</v>
      </c>
      <c r="D37" s="183">
        <v>63811</v>
      </c>
      <c r="E37" s="184">
        <v>20713</v>
      </c>
      <c r="F37" s="107"/>
    </row>
    <row r="38" spans="2:6" ht="18" customHeight="1">
      <c r="B38" s="182" t="s">
        <v>3</v>
      </c>
      <c r="C38" s="442">
        <v>1</v>
      </c>
      <c r="D38" s="183">
        <v>704</v>
      </c>
      <c r="E38" s="184">
        <v>223</v>
      </c>
      <c r="F38" s="107"/>
    </row>
    <row r="39" spans="2:6" ht="18" customHeight="1" thickBot="1">
      <c r="B39" s="330"/>
      <c r="C39" s="331"/>
      <c r="D39" s="331">
        <v>1867420</v>
      </c>
      <c r="E39" s="332">
        <v>720700</v>
      </c>
    </row>
    <row r="42" spans="2:6" ht="11.25">
      <c r="B42" s="1082" t="s">
        <v>817</v>
      </c>
    </row>
    <row r="43" spans="2:6" ht="11.25" thickBot="1"/>
    <row r="44" spans="2:6" ht="24.75" customHeight="1">
      <c r="B44" s="371" t="s">
        <v>756</v>
      </c>
      <c r="C44" s="372" t="s">
        <v>78</v>
      </c>
      <c r="D44" s="372" t="s">
        <v>1024</v>
      </c>
      <c r="E44" s="373" t="s">
        <v>1025</v>
      </c>
    </row>
    <row r="45" spans="2:6" ht="18" customHeight="1">
      <c r="B45" s="168" t="s">
        <v>818</v>
      </c>
      <c r="C45" s="185">
        <v>4.7E-2</v>
      </c>
      <c r="D45" s="166">
        <v>-603198</v>
      </c>
      <c r="E45" s="169">
        <v>679947</v>
      </c>
      <c r="F45" s="107"/>
    </row>
    <row r="46" spans="2:6" ht="18" customHeight="1">
      <c r="B46" s="168" t="s">
        <v>819</v>
      </c>
      <c r="C46" s="185">
        <v>5.8999999999999997E-2</v>
      </c>
      <c r="D46" s="166">
        <v>-632910</v>
      </c>
      <c r="E46" s="169">
        <v>711970</v>
      </c>
      <c r="F46" s="107"/>
    </row>
    <row r="47" spans="2:6" ht="18" customHeight="1" thickBot="1">
      <c r="B47" s="186" t="s">
        <v>820</v>
      </c>
      <c r="C47" s="187">
        <v>5.3999999999999999E-2</v>
      </c>
      <c r="D47" s="188">
        <v>600801</v>
      </c>
      <c r="E47" s="189">
        <v>-536599</v>
      </c>
      <c r="F47" s="107"/>
    </row>
    <row r="49" spans="2:7" s="179" customFormat="1" ht="27" customHeight="1">
      <c r="B49" s="176" t="s">
        <v>820</v>
      </c>
      <c r="C49" s="190"/>
      <c r="D49" s="190"/>
      <c r="E49" s="178"/>
      <c r="F49" s="178"/>
      <c r="G49" s="165"/>
    </row>
    <row r="50" spans="2:7" ht="16.5" customHeight="1" thickBot="1">
      <c r="C50" s="171"/>
      <c r="D50" s="171"/>
    </row>
    <row r="51" spans="2:7" ht="16.5" hidden="1" customHeight="1" thickBot="1">
      <c r="B51" s="191"/>
      <c r="C51" s="1120" t="s">
        <v>36</v>
      </c>
      <c r="D51" s="1120"/>
      <c r="E51" s="1120" t="s">
        <v>37</v>
      </c>
      <c r="F51" s="1120"/>
    </row>
    <row r="52" spans="2:7" ht="21" customHeight="1">
      <c r="B52" s="1275" t="s">
        <v>821</v>
      </c>
      <c r="C52" s="324">
        <v>42735</v>
      </c>
      <c r="D52" s="89">
        <v>42369</v>
      </c>
      <c r="E52"/>
      <c r="F52"/>
      <c r="G52"/>
    </row>
    <row r="53" spans="2:7" ht="16.5" customHeight="1">
      <c r="B53" s="1276"/>
      <c r="C53" s="325" t="s">
        <v>1012</v>
      </c>
      <c r="D53" s="90" t="s">
        <v>1012</v>
      </c>
      <c r="E53"/>
      <c r="F53"/>
      <c r="G53"/>
    </row>
    <row r="54" spans="2:7" ht="21" customHeight="1">
      <c r="B54" s="168" t="s">
        <v>822</v>
      </c>
      <c r="C54" s="166">
        <v>-32373947</v>
      </c>
      <c r="D54" s="169">
        <v>-29890906.322000001</v>
      </c>
      <c r="E54"/>
      <c r="F54"/>
      <c r="G54"/>
    </row>
    <row r="55" spans="2:7" ht="21" customHeight="1">
      <c r="B55" s="168" t="s">
        <v>823</v>
      </c>
      <c r="C55" s="166">
        <v>-14396446</v>
      </c>
      <c r="D55" s="169">
        <v>-13182332.391000001</v>
      </c>
      <c r="E55"/>
      <c r="F55"/>
      <c r="G55"/>
    </row>
    <row r="56" spans="2:7" ht="21" customHeight="1">
      <c r="B56" s="168" t="s">
        <v>824</v>
      </c>
      <c r="C56" s="166">
        <v>-4798825</v>
      </c>
      <c r="D56" s="169">
        <v>-5554987.9699999997</v>
      </c>
      <c r="E56"/>
      <c r="F56"/>
      <c r="G56"/>
    </row>
    <row r="57" spans="2:7" ht="21" customHeight="1">
      <c r="B57" s="168" t="s">
        <v>825</v>
      </c>
      <c r="C57" s="166">
        <v>-2052688</v>
      </c>
      <c r="D57" s="169">
        <v>-2060722.7239999999</v>
      </c>
      <c r="E57"/>
      <c r="F57"/>
      <c r="G57"/>
    </row>
    <row r="58" spans="2:7" ht="21" customHeight="1" thickBot="1">
      <c r="B58" s="330" t="s">
        <v>1</v>
      </c>
      <c r="C58" s="331">
        <v>-53621906</v>
      </c>
      <c r="D58" s="332">
        <v>-50688949.406999998</v>
      </c>
      <c r="E58"/>
      <c r="F58"/>
      <c r="G58"/>
    </row>
    <row r="59" spans="2:7">
      <c r="C59" s="171"/>
      <c r="D59" s="171"/>
      <c r="G59" s="171"/>
    </row>
    <row r="60" spans="2:7">
      <c r="C60" s="171"/>
      <c r="D60" s="171"/>
      <c r="E60" s="171"/>
      <c r="F60" s="171"/>
      <c r="G60" s="171"/>
    </row>
    <row r="61" spans="2:7">
      <c r="D61" s="170"/>
    </row>
    <row r="64" spans="2:7" ht="15.75" thickBot="1">
      <c r="B64" s="700" t="s">
        <v>826</v>
      </c>
      <c r="C64" s="443"/>
      <c r="D64" s="443"/>
      <c r="E64" s="443"/>
      <c r="F64" s="443"/>
      <c r="G64" s="443"/>
    </row>
    <row r="65" spans="2:7" ht="10.5" customHeight="1">
      <c r="B65" s="1273" t="s">
        <v>452</v>
      </c>
      <c r="C65" s="1265" t="s">
        <v>828</v>
      </c>
      <c r="D65" s="1265" t="s">
        <v>829</v>
      </c>
      <c r="E65" s="1265" t="s">
        <v>830</v>
      </c>
      <c r="F65" s="1265" t="s">
        <v>831</v>
      </c>
      <c r="G65" s="1267" t="s">
        <v>827</v>
      </c>
    </row>
    <row r="66" spans="2:7" ht="15.75" customHeight="1">
      <c r="B66" s="1274"/>
      <c r="C66" s="1266"/>
      <c r="D66" s="1266"/>
      <c r="E66" s="1266"/>
      <c r="F66" s="1266"/>
      <c r="G66" s="1268"/>
    </row>
    <row r="67" spans="2:7" ht="21.75" customHeight="1">
      <c r="B67" s="1274"/>
      <c r="C67" s="1266"/>
      <c r="D67" s="1266"/>
      <c r="E67" s="1266"/>
      <c r="F67" s="1266"/>
      <c r="G67" s="1268"/>
    </row>
    <row r="68" spans="2:7" ht="18" customHeight="1">
      <c r="B68" s="696" t="s">
        <v>8</v>
      </c>
      <c r="C68" s="697">
        <v>888</v>
      </c>
      <c r="D68" s="697">
        <v>9</v>
      </c>
      <c r="E68" s="697">
        <v>173</v>
      </c>
      <c r="F68" s="697">
        <v>32</v>
      </c>
      <c r="G68" s="919">
        <v>1102</v>
      </c>
    </row>
    <row r="69" spans="2:7" ht="18" customHeight="1">
      <c r="B69" s="696" t="s">
        <v>7</v>
      </c>
      <c r="C69" s="697">
        <v>95</v>
      </c>
      <c r="D69" s="697">
        <v>7</v>
      </c>
      <c r="E69" s="697">
        <v>4</v>
      </c>
      <c r="F69" s="697">
        <v>3</v>
      </c>
      <c r="G69" s="919">
        <v>109</v>
      </c>
    </row>
    <row r="70" spans="2:7" ht="18" customHeight="1">
      <c r="B70" s="696" t="s">
        <v>6</v>
      </c>
      <c r="C70" s="697">
        <v>14</v>
      </c>
      <c r="D70" s="697">
        <v>0</v>
      </c>
      <c r="E70" s="697">
        <v>0</v>
      </c>
      <c r="F70" s="697">
        <v>0</v>
      </c>
      <c r="G70" s="919">
        <v>14</v>
      </c>
    </row>
    <row r="71" spans="2:7" ht="18" customHeight="1">
      <c r="B71" s="696" t="s">
        <v>40</v>
      </c>
      <c r="C71" s="697">
        <v>0</v>
      </c>
      <c r="D71" s="697">
        <v>0</v>
      </c>
      <c r="E71" s="697">
        <v>1</v>
      </c>
      <c r="F71" s="697">
        <v>0</v>
      </c>
      <c r="G71" s="919">
        <v>1</v>
      </c>
    </row>
    <row r="72" spans="2:7" ht="18" customHeight="1">
      <c r="B72" s="696" t="s">
        <v>5</v>
      </c>
      <c r="C72" s="697">
        <v>319</v>
      </c>
      <c r="D72" s="697">
        <v>0</v>
      </c>
      <c r="E72" s="697">
        <v>48</v>
      </c>
      <c r="F72" s="697">
        <v>6</v>
      </c>
      <c r="G72" s="919">
        <v>373</v>
      </c>
    </row>
    <row r="73" spans="2:7" ht="18" customHeight="1">
      <c r="B73" s="696" t="s">
        <v>152</v>
      </c>
      <c r="C73" s="697">
        <v>0</v>
      </c>
      <c r="D73" s="697">
        <v>134</v>
      </c>
      <c r="E73" s="697">
        <v>62</v>
      </c>
      <c r="F73" s="697">
        <v>0</v>
      </c>
      <c r="G73" s="919">
        <v>196</v>
      </c>
    </row>
    <row r="74" spans="2:7" ht="18" customHeight="1">
      <c r="B74" s="696" t="s">
        <v>3</v>
      </c>
      <c r="C74" s="697">
        <v>0</v>
      </c>
      <c r="D74" s="697">
        <v>16</v>
      </c>
      <c r="E74" s="697">
        <v>3</v>
      </c>
      <c r="F74" s="697">
        <v>1</v>
      </c>
      <c r="G74" s="919">
        <v>20</v>
      </c>
    </row>
    <row r="75" spans="2:7" ht="18" customHeight="1">
      <c r="B75" s="696" t="s">
        <v>2</v>
      </c>
      <c r="C75" s="697">
        <v>0</v>
      </c>
      <c r="D75" s="697">
        <v>121</v>
      </c>
      <c r="E75" s="697">
        <v>93</v>
      </c>
      <c r="F75" s="697">
        <v>0</v>
      </c>
      <c r="G75" s="919">
        <v>214</v>
      </c>
    </row>
    <row r="76" spans="2:7" ht="18" customHeight="1" thickBot="1">
      <c r="B76" s="698" t="s">
        <v>1</v>
      </c>
      <c r="C76" s="699">
        <v>1316</v>
      </c>
      <c r="D76" s="699">
        <v>287</v>
      </c>
      <c r="E76" s="699">
        <v>384</v>
      </c>
      <c r="F76" s="699">
        <v>42</v>
      </c>
      <c r="G76" s="920">
        <v>2029</v>
      </c>
    </row>
  </sheetData>
  <mergeCells count="13">
    <mergeCell ref="E65:E67"/>
    <mergeCell ref="F65:F67"/>
    <mergeCell ref="G65:G67"/>
    <mergeCell ref="B2:B3"/>
    <mergeCell ref="C51:D51"/>
    <mergeCell ref="E51:F51"/>
    <mergeCell ref="B15:B16"/>
    <mergeCell ref="F9:H12"/>
    <mergeCell ref="F5:H7"/>
    <mergeCell ref="B65:B67"/>
    <mergeCell ref="C65:C67"/>
    <mergeCell ref="D65:D67"/>
    <mergeCell ref="B52:B53"/>
  </mergeCells>
  <pageMargins left="0.70866141732283472" right="0.70866141732283472" top="0.74803149606299213" bottom="0.74803149606299213" header="0.31496062992125984" footer="0.31496062992125984"/>
  <ignoredErrors>
    <ignoredError sqref="E24:E2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workbookViewId="0">
      <selection activeCell="B11" sqref="B11"/>
    </sheetView>
  </sheetViews>
  <sheetFormatPr baseColWidth="10" defaultColWidth="10.85546875" defaultRowHeight="10.5"/>
  <cols>
    <col min="1" max="1" width="10.85546875" style="289"/>
    <col min="2" max="2" width="41.140625" style="289" bestFit="1" customWidth="1"/>
    <col min="3" max="3" width="7.42578125" style="289" bestFit="1" customWidth="1"/>
    <col min="4" max="5" width="13.7109375" style="289" customWidth="1"/>
    <col min="6" max="16384" width="10.85546875" style="289"/>
  </cols>
  <sheetData>
    <row r="1" spans="2:5" ht="11.25" thickBot="1"/>
    <row r="2" spans="2:5" ht="21">
      <c r="B2" s="415" t="s">
        <v>832</v>
      </c>
      <c r="C2" s="416" t="s">
        <v>438</v>
      </c>
      <c r="D2" s="324">
        <v>42735</v>
      </c>
      <c r="E2" s="932">
        <v>42369</v>
      </c>
    </row>
    <row r="3" spans="2:5" ht="15.75" customHeight="1">
      <c r="B3" s="417"/>
      <c r="C3" s="418"/>
      <c r="D3" s="419" t="s">
        <v>1012</v>
      </c>
      <c r="E3" s="933" t="s">
        <v>1012</v>
      </c>
    </row>
    <row r="4" spans="2:5" s="164" customFormat="1" ht="18" customHeight="1">
      <c r="B4" s="168" t="s">
        <v>833</v>
      </c>
      <c r="C4" s="180" t="s">
        <v>29</v>
      </c>
      <c r="D4" s="166">
        <v>-800</v>
      </c>
      <c r="E4" s="934">
        <v>-367</v>
      </c>
    </row>
    <row r="5" spans="2:5" s="164" customFormat="1" ht="18" customHeight="1">
      <c r="B5" s="168" t="s">
        <v>833</v>
      </c>
      <c r="C5" s="180" t="s">
        <v>47</v>
      </c>
      <c r="D5" s="166">
        <v>-1710</v>
      </c>
      <c r="E5" s="934">
        <v>625</v>
      </c>
    </row>
    <row r="6" spans="2:5" s="164" customFormat="1" ht="18" customHeight="1">
      <c r="B6" s="168" t="s">
        <v>292</v>
      </c>
      <c r="C6" s="180" t="s">
        <v>47</v>
      </c>
      <c r="D6" s="166">
        <v>0</v>
      </c>
      <c r="E6" s="934">
        <v>-921</v>
      </c>
    </row>
    <row r="7" spans="2:5" s="164" customFormat="1" ht="18" customHeight="1">
      <c r="B7" s="168" t="s">
        <v>292</v>
      </c>
      <c r="C7" s="180" t="s">
        <v>29</v>
      </c>
      <c r="D7" s="166">
        <v>0</v>
      </c>
      <c r="E7" s="934">
        <v>0</v>
      </c>
    </row>
    <row r="8" spans="2:5" ht="18" customHeight="1">
      <c r="B8" s="369" t="s">
        <v>834</v>
      </c>
      <c r="C8" s="421"/>
      <c r="D8" s="370">
        <v>-2510</v>
      </c>
      <c r="E8" s="935">
        <v>-663</v>
      </c>
    </row>
    <row r="9" spans="2:5" s="164" customFormat="1" ht="18" customHeight="1">
      <c r="B9" s="168" t="s">
        <v>304</v>
      </c>
      <c r="C9" s="180" t="s">
        <v>29</v>
      </c>
      <c r="D9" s="166">
        <v>-13647</v>
      </c>
      <c r="E9" s="934">
        <v>-3847</v>
      </c>
    </row>
    <row r="10" spans="2:5" s="164" customFormat="1" ht="18" customHeight="1">
      <c r="B10" s="168" t="s">
        <v>304</v>
      </c>
      <c r="C10" s="180" t="s">
        <v>47</v>
      </c>
      <c r="D10" s="166">
        <v>-1504</v>
      </c>
      <c r="E10" s="934">
        <v>-9666</v>
      </c>
    </row>
    <row r="11" spans="2:5" s="164" customFormat="1" ht="18" customHeight="1">
      <c r="B11" s="168" t="s">
        <v>835</v>
      </c>
      <c r="C11" s="180" t="s">
        <v>29</v>
      </c>
      <c r="D11" s="166">
        <v>-3</v>
      </c>
      <c r="E11" s="934">
        <v>672</v>
      </c>
    </row>
    <row r="12" spans="2:5" s="164" customFormat="1" ht="18" customHeight="1">
      <c r="B12" s="168" t="s">
        <v>303</v>
      </c>
      <c r="C12" s="180" t="s">
        <v>29</v>
      </c>
      <c r="D12" s="166">
        <v>-279</v>
      </c>
      <c r="E12" s="934">
        <v>0</v>
      </c>
    </row>
    <row r="13" spans="2:5" s="164" customFormat="1" ht="18" customHeight="1">
      <c r="B13" s="168" t="s">
        <v>303</v>
      </c>
      <c r="C13" s="180" t="s">
        <v>47</v>
      </c>
      <c r="D13" s="166">
        <v>-44</v>
      </c>
      <c r="E13" s="934">
        <v>0</v>
      </c>
    </row>
    <row r="14" spans="2:5" ht="18" customHeight="1">
      <c r="B14" s="369" t="s">
        <v>836</v>
      </c>
      <c r="C14" s="421"/>
      <c r="D14" s="370">
        <v>-15477</v>
      </c>
      <c r="E14" s="935">
        <v>-12841</v>
      </c>
    </row>
    <row r="15" spans="2:5" s="164" customFormat="1" ht="8.25" customHeight="1">
      <c r="B15" s="192"/>
      <c r="C15" s="193"/>
      <c r="D15" s="166"/>
      <c r="E15" s="934"/>
    </row>
    <row r="16" spans="2:5" ht="18" customHeight="1" thickBot="1">
      <c r="B16" s="330" t="s">
        <v>837</v>
      </c>
      <c r="C16" s="420"/>
      <c r="D16" s="331">
        <v>-17987</v>
      </c>
      <c r="E16" s="936">
        <v>-13504</v>
      </c>
    </row>
    <row r="17" spans="4:5">
      <c r="D17" s="300"/>
      <c r="E17" s="300"/>
    </row>
    <row r="18" spans="4:5">
      <c r="D18" s="6"/>
      <c r="E18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D12"/>
  <sheetViews>
    <sheetView showGridLines="0" workbookViewId="0">
      <selection activeCell="B2" sqref="B2:B10"/>
    </sheetView>
  </sheetViews>
  <sheetFormatPr baseColWidth="10" defaultColWidth="10.85546875" defaultRowHeight="10.5"/>
  <cols>
    <col min="1" max="1" width="10.85546875" style="289"/>
    <col min="2" max="2" width="32.85546875" style="289" bestFit="1" customWidth="1"/>
    <col min="3" max="4" width="13.7109375" style="289" customWidth="1"/>
    <col min="5" max="16384" width="10.85546875" style="289"/>
  </cols>
  <sheetData>
    <row r="1" spans="2:4" ht="11.25" thickBot="1"/>
    <row r="2" spans="2:4" ht="25.5" customHeight="1">
      <c r="B2" s="1277" t="s">
        <v>330</v>
      </c>
      <c r="C2" s="324">
        <v>42735</v>
      </c>
      <c r="D2" s="89">
        <v>42369</v>
      </c>
    </row>
    <row r="3" spans="2:4" ht="11.25" customHeight="1">
      <c r="B3" s="1278"/>
      <c r="C3" s="564" t="s">
        <v>1012</v>
      </c>
      <c r="D3" s="565" t="s">
        <v>1012</v>
      </c>
    </row>
    <row r="4" spans="2:4" ht="21" customHeight="1">
      <c r="B4" s="194" t="s">
        <v>838</v>
      </c>
      <c r="C4" s="48">
        <v>-30055100</v>
      </c>
      <c r="D4" s="893">
        <v>-29030858</v>
      </c>
    </row>
    <row r="5" spans="2:4" ht="21" customHeight="1">
      <c r="B5" s="194" t="s">
        <v>839</v>
      </c>
      <c r="C5" s="48">
        <v>-19643063</v>
      </c>
      <c r="D5" s="893">
        <v>-16526101</v>
      </c>
    </row>
    <row r="6" spans="2:4" ht="21" customHeight="1">
      <c r="B6" s="194" t="s">
        <v>840</v>
      </c>
      <c r="C6" s="48">
        <v>-5694130</v>
      </c>
      <c r="D6" s="893">
        <v>-5628232</v>
      </c>
    </row>
    <row r="7" spans="2:4" ht="21" customHeight="1">
      <c r="B7" s="194" t="s">
        <v>841</v>
      </c>
      <c r="C7" s="48">
        <v>-29709798</v>
      </c>
      <c r="D7" s="893">
        <v>-25341863</v>
      </c>
    </row>
    <row r="8" spans="2:4" ht="21" customHeight="1">
      <c r="B8" s="194" t="s">
        <v>842</v>
      </c>
      <c r="C8" s="48">
        <v>-13983468</v>
      </c>
      <c r="D8" s="893">
        <v>-12200652</v>
      </c>
    </row>
    <row r="9" spans="2:4" ht="21" customHeight="1">
      <c r="B9" s="194" t="s">
        <v>843</v>
      </c>
      <c r="C9" s="48">
        <v>-14339377</v>
      </c>
      <c r="D9" s="893">
        <v>-13964203</v>
      </c>
    </row>
    <row r="10" spans="2:4" ht="21" customHeight="1" thickBot="1">
      <c r="B10" s="362" t="s">
        <v>146</v>
      </c>
      <c r="C10" s="363">
        <v>-113424936</v>
      </c>
      <c r="D10" s="364">
        <v>-102691909</v>
      </c>
    </row>
    <row r="12" spans="2:4">
      <c r="C12" s="6"/>
      <c r="D12" s="6"/>
    </row>
  </sheetData>
  <mergeCells count="1">
    <mergeCell ref="B2:B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E4"/>
  <sheetViews>
    <sheetView showGridLines="0" workbookViewId="0">
      <selection activeCell="B2" sqref="B2:B4"/>
    </sheetView>
  </sheetViews>
  <sheetFormatPr baseColWidth="10" defaultColWidth="10.85546875" defaultRowHeight="10.5"/>
  <cols>
    <col min="1" max="1" width="10.85546875" style="85"/>
    <col min="2" max="2" width="63.85546875" style="85" bestFit="1" customWidth="1"/>
    <col min="3" max="3" width="6.85546875" style="85" customWidth="1"/>
    <col min="4" max="5" width="13.7109375" style="85" customWidth="1"/>
    <col min="6" max="16384" width="10.85546875" style="85"/>
  </cols>
  <sheetData>
    <row r="1" spans="2:5" ht="11.25" thickBot="1"/>
    <row r="2" spans="2:5" ht="39" customHeight="1">
      <c r="B2" s="600" t="s">
        <v>844</v>
      </c>
      <c r="C2" s="531"/>
      <c r="D2" s="478">
        <v>42735</v>
      </c>
      <c r="E2" s="479">
        <v>42369</v>
      </c>
    </row>
    <row r="3" spans="2:5" ht="21" customHeight="1">
      <c r="B3" s="306" t="s">
        <v>845</v>
      </c>
      <c r="C3" s="120" t="s">
        <v>22</v>
      </c>
      <c r="D3" s="533">
        <v>7.64</v>
      </c>
      <c r="E3" s="534">
        <v>8.11</v>
      </c>
    </row>
    <row r="4" spans="2:5" ht="21" customHeight="1" thickBot="1">
      <c r="B4" s="123" t="s">
        <v>846</v>
      </c>
      <c r="C4" s="195" t="s">
        <v>1012</v>
      </c>
      <c r="D4" s="895">
        <v>5669924</v>
      </c>
      <c r="E4" s="895">
        <v>2828843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H100"/>
  <sheetViews>
    <sheetView showGridLines="0" workbookViewId="0">
      <selection activeCell="B68" sqref="B68"/>
    </sheetView>
  </sheetViews>
  <sheetFormatPr baseColWidth="10" defaultColWidth="10.85546875" defaultRowHeight="10.5"/>
  <cols>
    <col min="1" max="1" width="10.85546875" style="85"/>
    <col min="2" max="2" width="50.140625" style="85" customWidth="1"/>
    <col min="3" max="4" width="13.7109375" style="85" customWidth="1"/>
    <col min="5" max="16384" width="10.85546875" style="85"/>
  </cols>
  <sheetData>
    <row r="1" spans="1:4" ht="11.25" thickBot="1"/>
    <row r="2" spans="1:4" ht="18" customHeight="1">
      <c r="B2" s="1279" t="s">
        <v>899</v>
      </c>
      <c r="C2" s="562">
        <v>42735</v>
      </c>
      <c r="D2" s="563">
        <v>42369</v>
      </c>
    </row>
    <row r="3" spans="1:4" ht="18" customHeight="1">
      <c r="B3" s="1280"/>
      <c r="C3" s="564" t="s">
        <v>1012</v>
      </c>
      <c r="D3" s="565" t="s">
        <v>1012</v>
      </c>
    </row>
    <row r="4" spans="1:4" ht="20.25" customHeight="1">
      <c r="B4" s="98" t="s">
        <v>298</v>
      </c>
      <c r="C4" s="99">
        <v>20231924</v>
      </c>
      <c r="D4" s="100">
        <v>17111377</v>
      </c>
    </row>
    <row r="5" spans="1:4" ht="20.25" customHeight="1">
      <c r="B5" s="98" t="s">
        <v>314</v>
      </c>
      <c r="C5" s="99">
        <v>-38150441</v>
      </c>
      <c r="D5" s="100">
        <v>-40336291</v>
      </c>
    </row>
    <row r="6" spans="1:4" ht="21.75" customHeight="1" thickBot="1">
      <c r="B6" s="362" t="s">
        <v>882</v>
      </c>
      <c r="C6" s="363">
        <v>-17918517</v>
      </c>
      <c r="D6" s="364">
        <v>-23224914</v>
      </c>
    </row>
    <row r="7" spans="1:4">
      <c r="A7" s="5"/>
    </row>
    <row r="8" spans="1:4" ht="15.75" customHeight="1" thickBot="1">
      <c r="B8" s="196" t="s">
        <v>890</v>
      </c>
    </row>
    <row r="9" spans="1:4" ht="18" customHeight="1">
      <c r="B9" s="1279" t="s">
        <v>298</v>
      </c>
      <c r="C9" s="304">
        <v>42735</v>
      </c>
      <c r="D9" s="305">
        <v>42369</v>
      </c>
    </row>
    <row r="10" spans="1:4" ht="18" customHeight="1">
      <c r="B10" s="1280"/>
      <c r="C10" s="374" t="s">
        <v>1012</v>
      </c>
      <c r="D10" s="375" t="s">
        <v>1012</v>
      </c>
    </row>
    <row r="11" spans="1:4" ht="20.25" customHeight="1">
      <c r="B11" s="98" t="s">
        <v>891</v>
      </c>
      <c r="C11" s="99">
        <v>463085</v>
      </c>
      <c r="D11" s="100">
        <v>429019</v>
      </c>
    </row>
    <row r="12" spans="1:4" ht="20.25" customHeight="1">
      <c r="B12" s="98" t="s">
        <v>892</v>
      </c>
      <c r="C12" s="99">
        <v>8317255</v>
      </c>
      <c r="D12" s="100">
        <v>8497249</v>
      </c>
    </row>
    <row r="13" spans="1:4" ht="20.25" customHeight="1">
      <c r="B13" s="98" t="s">
        <v>893</v>
      </c>
      <c r="C13" s="99">
        <v>585956</v>
      </c>
      <c r="D13" s="100">
        <v>503849</v>
      </c>
    </row>
    <row r="14" spans="1:4" ht="20.25" customHeight="1">
      <c r="B14" s="98" t="s">
        <v>894</v>
      </c>
      <c r="C14" s="99">
        <v>706416</v>
      </c>
      <c r="D14" s="100">
        <v>181956</v>
      </c>
    </row>
    <row r="15" spans="1:4" ht="20.25" customHeight="1">
      <c r="B15" s="98" t="s">
        <v>824</v>
      </c>
      <c r="C15" s="99">
        <v>3888756</v>
      </c>
      <c r="D15" s="100">
        <v>3375320</v>
      </c>
    </row>
    <row r="16" spans="1:4" ht="20.25" customHeight="1">
      <c r="B16" s="98" t="s">
        <v>306</v>
      </c>
      <c r="C16" s="121">
        <v>134392</v>
      </c>
      <c r="D16" s="122">
        <v>308623</v>
      </c>
    </row>
    <row r="17" spans="2:4" ht="20.25" customHeight="1">
      <c r="B17" s="98" t="s">
        <v>895</v>
      </c>
      <c r="C17" s="99">
        <v>0</v>
      </c>
      <c r="D17" s="100">
        <v>18587</v>
      </c>
    </row>
    <row r="18" spans="2:4" ht="20.25" customHeight="1">
      <c r="B18" s="98" t="s">
        <v>896</v>
      </c>
      <c r="C18" s="99">
        <v>69610263</v>
      </c>
      <c r="D18" s="100">
        <v>66207361</v>
      </c>
    </row>
    <row r="19" spans="2:4" ht="20.25" customHeight="1">
      <c r="B19" s="98" t="s">
        <v>897</v>
      </c>
      <c r="C19" s="99">
        <v>1969571</v>
      </c>
      <c r="D19" s="100">
        <v>1969571</v>
      </c>
    </row>
    <row r="20" spans="2:4" ht="20.25" customHeight="1">
      <c r="B20" s="98" t="s">
        <v>898</v>
      </c>
      <c r="C20" s="99">
        <v>371870</v>
      </c>
      <c r="D20" s="100">
        <v>361724</v>
      </c>
    </row>
    <row r="21" spans="2:4" ht="20.25" customHeight="1">
      <c r="B21" s="98" t="s">
        <v>693</v>
      </c>
      <c r="C21" s="99">
        <v>43332</v>
      </c>
      <c r="D21" s="100">
        <v>50552</v>
      </c>
    </row>
    <row r="22" spans="2:4" ht="20.25" customHeight="1">
      <c r="B22" s="98" t="s">
        <v>606</v>
      </c>
      <c r="C22" s="99">
        <v>1352024</v>
      </c>
      <c r="D22" s="100">
        <v>813495</v>
      </c>
    </row>
    <row r="23" spans="2:4" ht="21.75" customHeight="1" thickBot="1">
      <c r="B23" s="362" t="s">
        <v>298</v>
      </c>
      <c r="C23" s="363">
        <v>87442920</v>
      </c>
      <c r="D23" s="364">
        <v>82717306</v>
      </c>
    </row>
    <row r="24" spans="2:4" ht="27" customHeight="1">
      <c r="B24" s="86"/>
      <c r="C24" s="197"/>
      <c r="D24" s="197"/>
    </row>
    <row r="25" spans="2:4" ht="27" customHeight="1" thickBot="1">
      <c r="B25" s="198" t="s">
        <v>875</v>
      </c>
      <c r="C25" s="86"/>
      <c r="D25" s="86"/>
    </row>
    <row r="26" spans="2:4" ht="18" customHeight="1">
      <c r="B26" s="1279" t="s">
        <v>314</v>
      </c>
      <c r="C26" s="304">
        <v>42735</v>
      </c>
      <c r="D26" s="305">
        <v>42369</v>
      </c>
    </row>
    <row r="27" spans="2:4" ht="18" customHeight="1">
      <c r="B27" s="1280"/>
      <c r="C27" s="374" t="s">
        <v>1012</v>
      </c>
      <c r="D27" s="375" t="s">
        <v>1012</v>
      </c>
    </row>
    <row r="28" spans="2:4" ht="21" customHeight="1">
      <c r="B28" s="98" t="s">
        <v>876</v>
      </c>
      <c r="C28" s="99">
        <v>22995485</v>
      </c>
      <c r="D28" s="100">
        <v>22479474</v>
      </c>
    </row>
    <row r="29" spans="2:4" ht="21" customHeight="1">
      <c r="B29" s="98" t="s">
        <v>877</v>
      </c>
      <c r="C29" s="99">
        <v>649538</v>
      </c>
      <c r="D29" s="100">
        <v>448077</v>
      </c>
    </row>
    <row r="30" spans="2:4" ht="21" customHeight="1">
      <c r="B30" s="98" t="s">
        <v>878</v>
      </c>
      <c r="C30" s="99">
        <v>114266</v>
      </c>
      <c r="D30" s="100">
        <v>114266</v>
      </c>
    </row>
    <row r="31" spans="2:4" ht="21" customHeight="1">
      <c r="B31" s="98" t="s">
        <v>879</v>
      </c>
      <c r="C31" s="99">
        <v>22669870</v>
      </c>
      <c r="D31" s="100">
        <v>22669870</v>
      </c>
    </row>
    <row r="32" spans="2:4" ht="21" customHeight="1">
      <c r="B32" s="98" t="s">
        <v>880</v>
      </c>
      <c r="C32" s="99">
        <v>45611780</v>
      </c>
      <c r="D32" s="100">
        <v>45611780</v>
      </c>
    </row>
    <row r="33" spans="2:8" ht="21" customHeight="1">
      <c r="B33" s="98" t="s">
        <v>881</v>
      </c>
      <c r="C33" s="99">
        <v>13305193</v>
      </c>
      <c r="D33" s="100">
        <v>14569528</v>
      </c>
    </row>
    <row r="34" spans="2:8" ht="21" customHeight="1">
      <c r="B34" s="98" t="s">
        <v>606</v>
      </c>
      <c r="C34" s="99">
        <v>15305</v>
      </c>
      <c r="D34" s="100">
        <v>49225</v>
      </c>
    </row>
    <row r="35" spans="2:8" ht="21" customHeight="1" thickBot="1">
      <c r="B35" s="362" t="s">
        <v>314</v>
      </c>
      <c r="C35" s="363">
        <v>105361437</v>
      </c>
      <c r="D35" s="364">
        <v>105942220</v>
      </c>
    </row>
    <row r="36" spans="2:8" ht="16.5" customHeight="1" thickBot="1">
      <c r="B36" s="199"/>
      <c r="C36" s="200"/>
      <c r="D36" s="200"/>
    </row>
    <row r="37" spans="2:8" ht="24.75" customHeight="1" thickBot="1">
      <c r="B37" s="526" t="s">
        <v>882</v>
      </c>
      <c r="C37" s="527">
        <v>-17918517</v>
      </c>
      <c r="D37" s="528">
        <v>-23224914</v>
      </c>
    </row>
    <row r="38" spans="2:8">
      <c r="B38" s="201"/>
      <c r="C38" s="6"/>
      <c r="D38" s="6"/>
    </row>
    <row r="39" spans="2:8" ht="11.25" thickBot="1">
      <c r="B39" s="201"/>
      <c r="C39" s="6"/>
      <c r="D39" s="6"/>
    </row>
    <row r="40" spans="2:8" s="890" customFormat="1" ht="17.25" customHeight="1">
      <c r="B40" s="1279" t="s">
        <v>883</v>
      </c>
      <c r="C40" s="880">
        <v>42735</v>
      </c>
      <c r="D40" s="881">
        <v>42369</v>
      </c>
    </row>
    <row r="41" spans="2:8" s="890" customFormat="1" ht="15.75" customHeight="1">
      <c r="B41" s="1280"/>
      <c r="C41" s="882" t="s">
        <v>1012</v>
      </c>
      <c r="D41" s="883" t="s">
        <v>1012</v>
      </c>
    </row>
    <row r="42" spans="2:8" s="890" customFormat="1" ht="27" customHeight="1">
      <c r="B42" s="202" t="s">
        <v>886</v>
      </c>
      <c r="C42" s="884">
        <v>82717306</v>
      </c>
      <c r="D42" s="885">
        <v>76749524</v>
      </c>
      <c r="G42" s="891"/>
      <c r="H42" s="891"/>
    </row>
    <row r="43" spans="2:8" s="890" customFormat="1" ht="27" customHeight="1">
      <c r="B43" s="98" t="s">
        <v>887</v>
      </c>
      <c r="C43" s="886">
        <v>1502706</v>
      </c>
      <c r="D43" s="887">
        <v>444782</v>
      </c>
      <c r="G43" s="891"/>
      <c r="H43" s="891"/>
    </row>
    <row r="44" spans="2:8" s="890" customFormat="1" ht="27" customHeight="1">
      <c r="B44" s="874" t="s">
        <v>888</v>
      </c>
      <c r="C44" s="886">
        <v>3402902</v>
      </c>
      <c r="D44" s="887">
        <v>6270852</v>
      </c>
      <c r="G44" s="891"/>
      <c r="H44" s="891"/>
    </row>
    <row r="45" spans="2:8" s="890" customFormat="1" ht="27" customHeight="1">
      <c r="B45" s="874" t="s">
        <v>889</v>
      </c>
      <c r="C45" s="886">
        <v>-179994</v>
      </c>
      <c r="D45" s="887">
        <v>-747852</v>
      </c>
      <c r="G45" s="891"/>
      <c r="H45" s="891"/>
    </row>
    <row r="46" spans="2:8" s="890" customFormat="1" ht="27" customHeight="1">
      <c r="B46" s="202" t="s">
        <v>885</v>
      </c>
      <c r="C46" s="884">
        <v>4725614</v>
      </c>
      <c r="D46" s="885">
        <v>5967782</v>
      </c>
    </row>
    <row r="47" spans="2:8" s="890" customFormat="1" ht="27" customHeight="1" thickBot="1">
      <c r="B47" s="362" t="s">
        <v>884</v>
      </c>
      <c r="C47" s="888">
        <v>87442920</v>
      </c>
      <c r="D47" s="889">
        <v>82717306</v>
      </c>
      <c r="F47" s="891"/>
    </row>
    <row r="48" spans="2:8">
      <c r="B48" s="201"/>
      <c r="C48" s="6"/>
      <c r="D48" s="6"/>
    </row>
    <row r="49" spans="2:4">
      <c r="B49" s="201"/>
      <c r="C49" s="6"/>
      <c r="D49" s="6"/>
    </row>
    <row r="50" spans="2:4">
      <c r="B50" s="201"/>
      <c r="C50" s="6"/>
      <c r="D50" s="6"/>
    </row>
    <row r="51" spans="2:4" ht="11.25" thickBot="1">
      <c r="B51" s="201"/>
      <c r="C51" s="6"/>
      <c r="D51" s="6"/>
    </row>
    <row r="52" spans="2:4" ht="17.25" customHeight="1">
      <c r="B52" s="1279" t="s">
        <v>869</v>
      </c>
      <c r="C52" s="304">
        <v>42735</v>
      </c>
      <c r="D52" s="305">
        <v>42369</v>
      </c>
    </row>
    <row r="53" spans="2:4" ht="15.75" customHeight="1">
      <c r="B53" s="1280"/>
      <c r="C53" s="374" t="s">
        <v>1012</v>
      </c>
      <c r="D53" s="375" t="s">
        <v>1012</v>
      </c>
    </row>
    <row r="54" spans="2:4" ht="27" customHeight="1">
      <c r="B54" s="202" t="s">
        <v>870</v>
      </c>
      <c r="C54" s="203">
        <v>105942220</v>
      </c>
      <c r="D54" s="204">
        <v>106981608</v>
      </c>
    </row>
    <row r="55" spans="2:4" ht="27" customHeight="1">
      <c r="B55" s="98" t="s">
        <v>871</v>
      </c>
      <c r="C55" s="121">
        <v>683552</v>
      </c>
      <c r="D55" s="122">
        <v>145927</v>
      </c>
    </row>
    <row r="56" spans="2:4" ht="27" customHeight="1">
      <c r="B56" s="98" t="s">
        <v>872</v>
      </c>
      <c r="C56" s="121">
        <v>-1264335</v>
      </c>
      <c r="D56" s="122">
        <v>-1185315</v>
      </c>
    </row>
    <row r="57" spans="2:4" ht="27" customHeight="1">
      <c r="B57" s="202" t="s">
        <v>873</v>
      </c>
      <c r="C57" s="203">
        <v>-580783</v>
      </c>
      <c r="D57" s="204">
        <v>-1039388</v>
      </c>
    </row>
    <row r="58" spans="2:4" ht="27" customHeight="1" thickBot="1">
      <c r="B58" s="362" t="s">
        <v>874</v>
      </c>
      <c r="C58" s="363">
        <v>105361437</v>
      </c>
      <c r="D58" s="364">
        <v>105942220</v>
      </c>
    </row>
    <row r="59" spans="2:4" ht="23.25" customHeight="1" thickBot="1">
      <c r="C59" s="205"/>
      <c r="D59" s="205"/>
    </row>
    <row r="60" spans="2:4" ht="23.25" hidden="1" customHeight="1" thickBot="1">
      <c r="B60" s="155"/>
      <c r="C60" s="1120" t="s">
        <v>36</v>
      </c>
      <c r="D60" s="1120"/>
    </row>
    <row r="61" spans="2:4" ht="28.5" customHeight="1">
      <c r="B61" s="360" t="s">
        <v>865</v>
      </c>
      <c r="C61" s="324">
        <v>42735</v>
      </c>
      <c r="D61" s="324">
        <v>42369</v>
      </c>
    </row>
    <row r="62" spans="2:4" ht="16.5" customHeight="1">
      <c r="B62" s="361"/>
      <c r="C62" s="419" t="s">
        <v>1012</v>
      </c>
      <c r="D62" s="419" t="s">
        <v>1012</v>
      </c>
    </row>
    <row r="63" spans="2:4" ht="23.25" customHeight="1">
      <c r="B63" s="98" t="s">
        <v>866</v>
      </c>
      <c r="C63" s="121">
        <v>-48963274</v>
      </c>
      <c r="D63" s="121">
        <v>-40213001</v>
      </c>
    </row>
    <row r="64" spans="2:4" ht="23.25" customHeight="1">
      <c r="B64" s="98" t="s">
        <v>867</v>
      </c>
      <c r="C64" s="121">
        <v>289625</v>
      </c>
      <c r="D64" s="121">
        <v>58154</v>
      </c>
    </row>
    <row r="65" spans="2:4" ht="23.25" customHeight="1">
      <c r="B65" s="156" t="s">
        <v>868</v>
      </c>
      <c r="C65" s="206">
        <v>-48673649</v>
      </c>
      <c r="D65" s="206">
        <v>-40154847</v>
      </c>
    </row>
    <row r="66" spans="2:4" ht="32.25" customHeight="1">
      <c r="B66" s="98" t="s">
        <v>861</v>
      </c>
      <c r="C66" s="121">
        <v>5322242</v>
      </c>
      <c r="D66" s="121">
        <v>6552900</v>
      </c>
    </row>
    <row r="67" spans="2:4" ht="23.25" customHeight="1">
      <c r="B67" s="98" t="s">
        <v>862</v>
      </c>
      <c r="C67" s="121">
        <v>-91055</v>
      </c>
      <c r="D67" s="121">
        <v>-81777</v>
      </c>
    </row>
    <row r="68" spans="2:4" ht="23.25" customHeight="1">
      <c r="B68" s="156" t="s">
        <v>863</v>
      </c>
      <c r="C68" s="206">
        <v>5231187</v>
      </c>
      <c r="D68" s="206">
        <v>6471123</v>
      </c>
    </row>
    <row r="69" spans="2:4" ht="23.25" customHeight="1" thickBot="1">
      <c r="B69" s="362" t="s">
        <v>864</v>
      </c>
      <c r="C69" s="363">
        <v>-43442462</v>
      </c>
      <c r="D69" s="363">
        <v>-33683724</v>
      </c>
    </row>
    <row r="70" spans="2:4">
      <c r="C70" s="6"/>
      <c r="D70" s="6"/>
    </row>
    <row r="71" spans="2:4" ht="11.25" thickBot="1">
      <c r="C71" s="86"/>
      <c r="D71" s="86"/>
    </row>
    <row r="72" spans="2:4" ht="21.75" hidden="1" customHeight="1" thickBot="1">
      <c r="B72" s="155"/>
      <c r="C72" s="1120" t="s">
        <v>36</v>
      </c>
      <c r="D72" s="1120"/>
    </row>
    <row r="73" spans="2:4">
      <c r="B73" s="360"/>
      <c r="C73" s="324">
        <v>42735</v>
      </c>
      <c r="D73" s="324">
        <v>42369</v>
      </c>
    </row>
    <row r="74" spans="2:4">
      <c r="B74" s="361"/>
      <c r="C74" s="419" t="s">
        <v>1012</v>
      </c>
      <c r="D74" s="419" t="s">
        <v>1012</v>
      </c>
    </row>
    <row r="75" spans="2:4" ht="24" customHeight="1">
      <c r="B75" s="202" t="s">
        <v>854</v>
      </c>
      <c r="C75" s="206">
        <v>-47587181</v>
      </c>
      <c r="D75" s="206">
        <v>-37432706</v>
      </c>
    </row>
    <row r="76" spans="2:4" ht="24" customHeight="1">
      <c r="B76" s="98" t="s">
        <v>855</v>
      </c>
      <c r="C76" s="99">
        <v>3623024</v>
      </c>
      <c r="D76" s="99">
        <v>3748993</v>
      </c>
    </row>
    <row r="77" spans="2:4" ht="24" hidden="1" customHeight="1">
      <c r="B77" s="98" t="s">
        <v>856</v>
      </c>
      <c r="C77" s="99">
        <v>0</v>
      </c>
      <c r="D77" s="99">
        <v>0</v>
      </c>
    </row>
    <row r="78" spans="2:4" ht="24" customHeight="1">
      <c r="B78" s="98" t="s">
        <v>857</v>
      </c>
      <c r="C78" s="99">
        <v>-91055</v>
      </c>
      <c r="D78" s="99">
        <v>-81777</v>
      </c>
    </row>
    <row r="79" spans="2:4" ht="24" customHeight="1">
      <c r="B79" s="98" t="s">
        <v>858</v>
      </c>
      <c r="C79" s="99">
        <v>289625</v>
      </c>
      <c r="D79" s="99">
        <v>58154</v>
      </c>
    </row>
    <row r="80" spans="2:4" ht="24" customHeight="1">
      <c r="B80" s="98" t="s">
        <v>852</v>
      </c>
      <c r="C80" s="99">
        <v>323125</v>
      </c>
      <c r="D80" s="99">
        <v>23612</v>
      </c>
    </row>
    <row r="81" spans="2:4" ht="24" customHeight="1">
      <c r="B81" s="202" t="s">
        <v>859</v>
      </c>
      <c r="C81" s="206">
        <v>4144719</v>
      </c>
      <c r="D81" s="206">
        <v>3748982</v>
      </c>
    </row>
    <row r="82" spans="2:4" ht="24" customHeight="1" thickBot="1">
      <c r="B82" s="362" t="s">
        <v>860</v>
      </c>
      <c r="C82" s="363">
        <v>-43442462</v>
      </c>
      <c r="D82" s="363">
        <v>-33683724</v>
      </c>
    </row>
    <row r="83" spans="2:4">
      <c r="C83" s="6"/>
      <c r="D83" s="6"/>
    </row>
    <row r="84" spans="2:4" ht="11.25" thickBot="1"/>
    <row r="85" spans="2:4" ht="29.25" customHeight="1">
      <c r="B85" s="529"/>
      <c r="C85" s="478">
        <v>42735</v>
      </c>
      <c r="D85" s="479">
        <v>42369</v>
      </c>
    </row>
    <row r="86" spans="2:4" ht="21" customHeight="1">
      <c r="B86" s="98" t="s">
        <v>847</v>
      </c>
      <c r="C86" s="875">
        <v>0.24</v>
      </c>
      <c r="D86" s="876">
        <v>0.22500000000000001</v>
      </c>
    </row>
    <row r="87" spans="2:4" ht="21" customHeight="1">
      <c r="B87" s="98" t="s">
        <v>848</v>
      </c>
      <c r="C87" s="875">
        <v>-1.83E-2</v>
      </c>
      <c r="D87" s="876">
        <v>-2.2499999999999999E-2</v>
      </c>
    </row>
    <row r="88" spans="2:4" ht="21" customHeight="1">
      <c r="B88" s="98" t="s">
        <v>849</v>
      </c>
      <c r="C88" s="875">
        <v>0</v>
      </c>
      <c r="D88" s="876">
        <v>0</v>
      </c>
    </row>
    <row r="89" spans="2:4" ht="21" customHeight="1">
      <c r="B89" s="98" t="s">
        <v>850</v>
      </c>
      <c r="C89" s="875">
        <v>5.0000000000000001E-4</v>
      </c>
      <c r="D89" s="876">
        <v>5.0000000000000001E-4</v>
      </c>
    </row>
    <row r="90" spans="2:4" ht="21" customHeight="1">
      <c r="B90" s="98" t="s">
        <v>851</v>
      </c>
      <c r="C90" s="875">
        <v>-1.5E-3</v>
      </c>
      <c r="D90" s="876">
        <v>-2.9999999999999997E-4</v>
      </c>
    </row>
    <row r="91" spans="2:4" ht="21" customHeight="1">
      <c r="B91" s="98" t="s">
        <v>852</v>
      </c>
      <c r="C91" s="875">
        <v>-1.6000000000000001E-3</v>
      </c>
      <c r="D91" s="876">
        <v>-2.0000000000000001E-4</v>
      </c>
    </row>
    <row r="92" spans="2:4" ht="21" customHeight="1" thickBot="1">
      <c r="B92" s="362" t="s">
        <v>853</v>
      </c>
      <c r="C92" s="530">
        <v>0.21909999999999999</v>
      </c>
      <c r="D92" s="530">
        <v>0.20250000000000001</v>
      </c>
    </row>
    <row r="96" spans="2:4" ht="27.75" customHeight="1">
      <c r="D96" s="207"/>
    </row>
    <row r="97" spans="4:4" ht="29.25" customHeight="1">
      <c r="D97" s="207"/>
    </row>
    <row r="98" spans="4:4" ht="29.25" customHeight="1">
      <c r="D98" s="207"/>
    </row>
    <row r="99" spans="4:4" ht="29.25" customHeight="1">
      <c r="D99" s="207"/>
    </row>
    <row r="100" spans="4:4" ht="29.25" customHeight="1"/>
  </sheetData>
  <mergeCells count="7">
    <mergeCell ref="C72:D72"/>
    <mergeCell ref="B2:B3"/>
    <mergeCell ref="B9:B10"/>
    <mergeCell ref="B26:B27"/>
    <mergeCell ref="C60:D60"/>
    <mergeCell ref="B52:B53"/>
    <mergeCell ref="B40:B41"/>
  </mergeCells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F34"/>
  <sheetViews>
    <sheetView showGridLines="0" workbookViewId="0">
      <selection activeCell="B4" sqref="B4"/>
    </sheetView>
  </sheetViews>
  <sheetFormatPr baseColWidth="10" defaultColWidth="10.85546875" defaultRowHeight="10.5"/>
  <cols>
    <col min="1" max="1" width="10.85546875" style="85"/>
    <col min="2" max="2" width="59" style="85" customWidth="1"/>
    <col min="3" max="3" width="5.85546875" style="85" customWidth="1"/>
    <col min="4" max="5" width="13.7109375" style="85" customWidth="1"/>
    <col min="6" max="16384" width="10.85546875" style="85"/>
  </cols>
  <sheetData>
    <row r="1" spans="1:5" ht="11.25" thickBot="1">
      <c r="A1" s="5"/>
      <c r="B1" s="5"/>
    </row>
    <row r="2" spans="1:5" ht="33" customHeight="1">
      <c r="B2" s="703" t="s">
        <v>900</v>
      </c>
      <c r="C2" s="376"/>
      <c r="D2" s="377">
        <v>42735</v>
      </c>
      <c r="E2" s="378">
        <v>42369</v>
      </c>
    </row>
    <row r="3" spans="1:5" ht="21" customHeight="1">
      <c r="B3" s="306" t="s">
        <v>901</v>
      </c>
      <c r="C3" s="307" t="s">
        <v>1012</v>
      </c>
      <c r="D3" s="208">
        <v>150575666</v>
      </c>
      <c r="E3" s="209">
        <v>129008145</v>
      </c>
    </row>
    <row r="4" spans="1:5" ht="21" customHeight="1">
      <c r="B4" s="306" t="s">
        <v>973</v>
      </c>
      <c r="C4" s="307" t="s">
        <v>1012</v>
      </c>
      <c r="D4" s="208">
        <v>150575666</v>
      </c>
      <c r="E4" s="209">
        <v>129008145</v>
      </c>
    </row>
    <row r="5" spans="1:5" ht="21" customHeight="1">
      <c r="B5" s="306" t="s">
        <v>902</v>
      </c>
      <c r="C5" s="307"/>
      <c r="D5" s="208">
        <v>6118965160</v>
      </c>
      <c r="E5" s="209">
        <v>6118965160</v>
      </c>
    </row>
    <row r="6" spans="1:5" ht="21" customHeight="1" thickBot="1">
      <c r="B6" s="319" t="s">
        <v>900</v>
      </c>
      <c r="C6" s="313" t="s">
        <v>0</v>
      </c>
      <c r="D6" s="745">
        <v>24.608028001911357</v>
      </c>
      <c r="E6" s="894">
        <v>21.08332726640333</v>
      </c>
    </row>
    <row r="10" spans="1:5">
      <c r="D10" s="210"/>
      <c r="E10" s="210"/>
    </row>
    <row r="11" spans="1:5">
      <c r="D11" s="210"/>
      <c r="E11" s="210"/>
    </row>
    <row r="13" spans="1:5" ht="20.25" customHeight="1"/>
    <row r="14" spans="1:5" ht="20.25" customHeight="1"/>
    <row r="16" spans="1:5" ht="20.25" customHeight="1"/>
    <row r="17" ht="20.25" customHeight="1"/>
    <row r="18" ht="20.25" customHeight="1"/>
    <row r="19" ht="20.25" customHeight="1"/>
    <row r="20" ht="20.25" customHeight="1"/>
    <row r="22" ht="20.25" customHeight="1"/>
    <row r="23" ht="20.25" customHeight="1"/>
    <row r="30" hidden="1"/>
    <row r="34" spans="6:6">
      <c r="F34" s="8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F66"/>
  <sheetViews>
    <sheetView showGridLines="0" workbookViewId="0">
      <selection activeCell="B12" sqref="B12"/>
    </sheetView>
  </sheetViews>
  <sheetFormatPr baseColWidth="10" defaultColWidth="10.85546875" defaultRowHeight="10.5"/>
  <cols>
    <col min="1" max="1" width="10.85546875" style="289"/>
    <col min="2" max="2" width="59.7109375" style="289" bestFit="1" customWidth="1"/>
    <col min="3" max="6" width="13.7109375" style="289" customWidth="1"/>
    <col min="7" max="16384" width="10.85546875" style="289"/>
  </cols>
  <sheetData>
    <row r="1" spans="1:6" ht="11.25" thickBot="1">
      <c r="A1" s="5"/>
    </row>
    <row r="2" spans="1:6" s="704" customFormat="1" ht="14.1" customHeight="1">
      <c r="B2" s="1261" t="s">
        <v>974</v>
      </c>
      <c r="C2" s="1283">
        <v>42735</v>
      </c>
      <c r="D2" s="1283"/>
      <c r="E2" s="1283">
        <v>42369</v>
      </c>
      <c r="F2" s="1284"/>
    </row>
    <row r="3" spans="1:6" s="704" customFormat="1" ht="14.1" customHeight="1">
      <c r="B3" s="1285"/>
      <c r="C3" s="473" t="s">
        <v>903</v>
      </c>
      <c r="D3" s="473" t="s">
        <v>904</v>
      </c>
      <c r="E3" s="473" t="s">
        <v>903</v>
      </c>
      <c r="F3" s="473" t="s">
        <v>904</v>
      </c>
    </row>
    <row r="4" spans="1:6" s="704" customFormat="1" ht="14.1" customHeight="1">
      <c r="B4" s="1262"/>
      <c r="C4" s="474" t="s">
        <v>1012</v>
      </c>
      <c r="D4" s="474" t="s">
        <v>1012</v>
      </c>
      <c r="E4" s="413" t="s">
        <v>1012</v>
      </c>
      <c r="F4" s="567" t="s">
        <v>1012</v>
      </c>
    </row>
    <row r="5" spans="1:6" ht="18" customHeight="1">
      <c r="B5" s="568" t="s">
        <v>905</v>
      </c>
      <c r="C5" s="849">
        <v>469116410</v>
      </c>
      <c r="D5" s="849">
        <v>22886570</v>
      </c>
      <c r="E5" s="849">
        <v>447576149</v>
      </c>
      <c r="F5" s="850">
        <v>25820556</v>
      </c>
    </row>
    <row r="6" spans="1:6" ht="18" customHeight="1">
      <c r="B6" s="568" t="s">
        <v>906</v>
      </c>
      <c r="C6" s="849">
        <v>782634</v>
      </c>
      <c r="D6" s="849">
        <v>4074938</v>
      </c>
      <c r="E6" s="849">
        <v>1231979</v>
      </c>
      <c r="F6" s="850">
        <v>3763794</v>
      </c>
    </row>
    <row r="7" spans="1:6" ht="18" customHeight="1">
      <c r="B7" s="951" t="s">
        <v>916</v>
      </c>
      <c r="C7" s="952">
        <v>-23152734</v>
      </c>
      <c r="D7" s="952">
        <v>-10503558</v>
      </c>
      <c r="E7" s="952">
        <v>-25736020</v>
      </c>
      <c r="F7" s="953">
        <v>-12074304</v>
      </c>
    </row>
    <row r="8" spans="1:6" ht="18" customHeight="1">
      <c r="B8" s="568" t="s">
        <v>915</v>
      </c>
      <c r="C8" s="849">
        <v>-46968101</v>
      </c>
      <c r="D8" s="849">
        <v>-6711269</v>
      </c>
      <c r="E8" s="849">
        <v>-44441487</v>
      </c>
      <c r="F8" s="850">
        <v>-6266815</v>
      </c>
    </row>
    <row r="9" spans="1:6" ht="18" customHeight="1">
      <c r="B9" s="568" t="s">
        <v>907</v>
      </c>
      <c r="C9" s="849">
        <v>-111898151</v>
      </c>
      <c r="D9" s="849">
        <v>-6085647</v>
      </c>
      <c r="E9" s="849">
        <v>-101197059</v>
      </c>
      <c r="F9" s="850">
        <v>-5999851</v>
      </c>
    </row>
    <row r="10" spans="1:6" ht="18" customHeight="1">
      <c r="B10" s="568" t="s">
        <v>908</v>
      </c>
      <c r="C10" s="849">
        <v>-66318416</v>
      </c>
      <c r="D10" s="849">
        <v>-719000</v>
      </c>
      <c r="E10" s="849">
        <v>-67805175</v>
      </c>
      <c r="F10" s="850">
        <v>-586907</v>
      </c>
    </row>
    <row r="11" spans="1:6" ht="18" customHeight="1">
      <c r="B11" s="568" t="s">
        <v>909</v>
      </c>
      <c r="C11" s="849">
        <v>16728956</v>
      </c>
      <c r="D11" s="849">
        <v>-2131435</v>
      </c>
      <c r="E11" s="849">
        <v>-171780</v>
      </c>
      <c r="F11" s="850">
        <v>114260</v>
      </c>
    </row>
    <row r="12" spans="1:6" ht="18" customHeight="1">
      <c r="B12" s="568" t="s">
        <v>332</v>
      </c>
      <c r="C12" s="849">
        <v>6366834</v>
      </c>
      <c r="D12" s="849">
        <v>223193</v>
      </c>
      <c r="E12" s="849">
        <v>6070710</v>
      </c>
      <c r="F12" s="850">
        <v>590051</v>
      </c>
    </row>
    <row r="13" spans="1:6" ht="18" customHeight="1">
      <c r="B13" s="568" t="s">
        <v>910</v>
      </c>
      <c r="C13" s="849">
        <v>-27106024</v>
      </c>
      <c r="D13" s="849">
        <v>-127580</v>
      </c>
      <c r="E13" s="849">
        <v>-27942698</v>
      </c>
      <c r="F13" s="850">
        <v>-40650</v>
      </c>
    </row>
    <row r="14" spans="1:6" ht="18" customHeight="1">
      <c r="B14" s="568" t="s">
        <v>975</v>
      </c>
      <c r="C14" s="849">
        <v>-20198764</v>
      </c>
      <c r="D14" s="849">
        <v>21064</v>
      </c>
      <c r="E14" s="849">
        <v>-26552974</v>
      </c>
      <c r="F14" s="850">
        <v>15803</v>
      </c>
    </row>
    <row r="15" spans="1:6" ht="18" customHeight="1">
      <c r="B15" s="568" t="s">
        <v>911</v>
      </c>
      <c r="C15" s="849">
        <v>-43242225</v>
      </c>
      <c r="D15" s="849">
        <v>-200236</v>
      </c>
      <c r="E15" s="849">
        <v>-32617825</v>
      </c>
      <c r="F15" s="850">
        <v>-1065899</v>
      </c>
    </row>
    <row r="16" spans="1:6" ht="18" customHeight="1">
      <c r="B16" s="569" t="s">
        <v>912</v>
      </c>
      <c r="C16" s="851">
        <v>154110419</v>
      </c>
      <c r="D16" s="851">
        <v>727040</v>
      </c>
      <c r="E16" s="851">
        <v>128413820</v>
      </c>
      <c r="F16" s="852">
        <v>4270038</v>
      </c>
    </row>
    <row r="17" spans="2:6" ht="18" customHeight="1">
      <c r="B17" s="956" t="s">
        <v>913</v>
      </c>
      <c r="C17" s="957">
        <v>149848626</v>
      </c>
      <c r="D17" s="957">
        <v>727040</v>
      </c>
      <c r="E17" s="957">
        <v>124738107</v>
      </c>
      <c r="F17" s="958">
        <v>4270038</v>
      </c>
    </row>
    <row r="18" spans="2:6" ht="18" customHeight="1" thickBot="1">
      <c r="B18" s="570" t="s">
        <v>914</v>
      </c>
      <c r="C18" s="853">
        <v>4261793</v>
      </c>
      <c r="D18" s="853">
        <v>0</v>
      </c>
      <c r="E18" s="853">
        <v>3675713</v>
      </c>
      <c r="F18" s="854">
        <v>0</v>
      </c>
    </row>
    <row r="19" spans="2:6">
      <c r="B19" s="213"/>
      <c r="C19" s="214"/>
      <c r="D19" s="214"/>
      <c r="E19" s="215"/>
      <c r="F19" s="215"/>
    </row>
    <row r="20" spans="2:6" ht="11.25" thickBot="1">
      <c r="C20" s="300"/>
    </row>
    <row r="21" spans="2:6" s="704" customFormat="1" ht="14.1" customHeight="1">
      <c r="B21" s="1286" t="s">
        <v>917</v>
      </c>
      <c r="C21" s="1281">
        <v>42735</v>
      </c>
      <c r="D21" s="1281"/>
      <c r="E21" s="1281">
        <v>42369</v>
      </c>
      <c r="F21" s="1282"/>
    </row>
    <row r="22" spans="2:6" ht="14.1" customHeight="1">
      <c r="B22" s="1287"/>
      <c r="C22" s="473" t="s">
        <v>903</v>
      </c>
      <c r="D22" s="473" t="s">
        <v>904</v>
      </c>
      <c r="E22" s="473" t="s">
        <v>903</v>
      </c>
      <c r="F22" s="473" t="s">
        <v>904</v>
      </c>
    </row>
    <row r="23" spans="2:6" ht="14.1" customHeight="1">
      <c r="B23" s="1288"/>
      <c r="C23" s="716" t="s">
        <v>1012</v>
      </c>
      <c r="D23" s="716" t="s">
        <v>1012</v>
      </c>
      <c r="E23" s="717" t="s">
        <v>1012</v>
      </c>
      <c r="F23" s="718" t="s">
        <v>1012</v>
      </c>
    </row>
    <row r="24" spans="2:6" ht="18" customHeight="1">
      <c r="B24" s="707" t="s">
        <v>477</v>
      </c>
      <c r="C24" s="708">
        <v>172864658</v>
      </c>
      <c r="D24" s="708">
        <v>13158165</v>
      </c>
      <c r="E24" s="708">
        <v>139417111</v>
      </c>
      <c r="F24" s="709">
        <v>14460517</v>
      </c>
    </row>
    <row r="25" spans="2:6" ht="18" customHeight="1">
      <c r="B25" s="707" t="s">
        <v>478</v>
      </c>
      <c r="C25" s="708">
        <v>1575986816</v>
      </c>
      <c r="D25" s="708">
        <v>15034226</v>
      </c>
      <c r="E25" s="708">
        <v>1529251479</v>
      </c>
      <c r="F25" s="709">
        <v>14624249</v>
      </c>
    </row>
    <row r="26" spans="2:6" ht="18" customHeight="1">
      <c r="B26" s="710" t="s">
        <v>784</v>
      </c>
      <c r="C26" s="711">
        <v>1748851474</v>
      </c>
      <c r="D26" s="711">
        <v>28192391</v>
      </c>
      <c r="E26" s="711">
        <v>1668668590</v>
      </c>
      <c r="F26" s="712">
        <v>29084766</v>
      </c>
    </row>
    <row r="27" spans="2:6" ht="18" customHeight="1">
      <c r="B27" s="707" t="s">
        <v>479</v>
      </c>
      <c r="C27" s="708">
        <v>208250144</v>
      </c>
      <c r="D27" s="708">
        <v>8905636</v>
      </c>
      <c r="E27" s="708">
        <v>230256109</v>
      </c>
      <c r="F27" s="709">
        <v>8706710</v>
      </c>
    </row>
    <row r="28" spans="2:6" ht="18" customHeight="1">
      <c r="B28" s="707" t="s">
        <v>480</v>
      </c>
      <c r="C28" s="708">
        <v>872883250</v>
      </c>
      <c r="D28" s="708">
        <v>122410</v>
      </c>
      <c r="E28" s="708">
        <v>787106299</v>
      </c>
      <c r="F28" s="709">
        <v>93772</v>
      </c>
    </row>
    <row r="29" spans="2:6" ht="18" customHeight="1">
      <c r="B29" s="707" t="s">
        <v>322</v>
      </c>
      <c r="C29" s="708">
        <v>614992835</v>
      </c>
      <c r="D29" s="708">
        <v>19164345</v>
      </c>
      <c r="E29" s="708">
        <v>596911692</v>
      </c>
      <c r="F29" s="709">
        <v>20284284</v>
      </c>
    </row>
    <row r="30" spans="2:6" ht="18" customHeight="1">
      <c r="B30" s="707" t="s">
        <v>918</v>
      </c>
      <c r="C30" s="708">
        <v>52725245</v>
      </c>
      <c r="D30" s="708">
        <v>0</v>
      </c>
      <c r="E30" s="708">
        <v>54394490</v>
      </c>
      <c r="F30" s="709">
        <v>0</v>
      </c>
    </row>
    <row r="31" spans="2:6" ht="18" customHeight="1" thickBot="1">
      <c r="B31" s="713" t="s">
        <v>919</v>
      </c>
      <c r="C31" s="714">
        <v>1748851474</v>
      </c>
      <c r="D31" s="714">
        <v>28192391</v>
      </c>
      <c r="E31" s="714">
        <v>1668668590</v>
      </c>
      <c r="F31" s="715">
        <v>29084766</v>
      </c>
    </row>
    <row r="32" spans="2:6">
      <c r="B32" s="213"/>
      <c r="C32" s="216"/>
      <c r="D32" s="216"/>
      <c r="E32" s="216"/>
      <c r="F32" s="216"/>
    </row>
    <row r="33" spans="1:6" ht="11.25" thickBot="1"/>
    <row r="34" spans="1:6" ht="14.1" customHeight="1">
      <c r="B34" s="1219" t="s">
        <v>920</v>
      </c>
      <c r="C34" s="577">
        <v>42735</v>
      </c>
      <c r="D34" s="578">
        <v>42369</v>
      </c>
    </row>
    <row r="35" spans="1:6" ht="14.1" customHeight="1">
      <c r="B35" s="1220"/>
      <c r="C35" s="474" t="s">
        <v>1012</v>
      </c>
      <c r="D35" s="475" t="s">
        <v>1012</v>
      </c>
    </row>
    <row r="36" spans="1:6" ht="19.5" customHeight="1">
      <c r="A36" s="289" t="s">
        <v>133</v>
      </c>
      <c r="B36" s="98" t="s">
        <v>921</v>
      </c>
      <c r="C36" s="211">
        <v>496860552</v>
      </c>
      <c r="D36" s="811">
        <v>478392478</v>
      </c>
      <c r="E36" s="6"/>
      <c r="F36" s="6"/>
    </row>
    <row r="37" spans="1:6" ht="19.5" hidden="1" customHeight="1">
      <c r="B37" s="98" t="s">
        <v>38</v>
      </c>
      <c r="C37" s="211"/>
      <c r="D37" s="811"/>
    </row>
    <row r="38" spans="1:6" ht="19.5" customHeight="1">
      <c r="B38" s="98" t="s">
        <v>922</v>
      </c>
      <c r="C38" s="121">
        <v>-4857572</v>
      </c>
      <c r="D38" s="812">
        <v>-4995773</v>
      </c>
    </row>
    <row r="39" spans="1:6" ht="22.5" customHeight="1" thickBot="1">
      <c r="B39" s="362" t="s">
        <v>923</v>
      </c>
      <c r="C39" s="363">
        <v>492002980</v>
      </c>
      <c r="D39" s="364">
        <v>473396705</v>
      </c>
      <c r="E39" s="6"/>
      <c r="F39" s="6"/>
    </row>
    <row r="40" spans="1:6">
      <c r="B40" s="705"/>
      <c r="C40" s="706"/>
      <c r="D40" s="706"/>
    </row>
    <row r="41" spans="1:6" ht="11.25" thickBot="1">
      <c r="B41" s="705"/>
      <c r="C41" s="706"/>
      <c r="D41" s="705"/>
    </row>
    <row r="42" spans="1:6" ht="14.1" customHeight="1">
      <c r="B42" s="1219" t="s">
        <v>924</v>
      </c>
      <c r="C42" s="577">
        <v>42735</v>
      </c>
      <c r="D42" s="578">
        <v>42369</v>
      </c>
    </row>
    <row r="43" spans="1:6" ht="14.1" customHeight="1">
      <c r="B43" s="1220"/>
      <c r="C43" s="474" t="s">
        <v>1012</v>
      </c>
      <c r="D43" s="475" t="s">
        <v>1012</v>
      </c>
    </row>
    <row r="44" spans="1:6" ht="20.25" customHeight="1">
      <c r="B44" s="98" t="s">
        <v>925</v>
      </c>
      <c r="C44" s="211">
        <v>154837459</v>
      </c>
      <c r="D44" s="212">
        <v>132683858</v>
      </c>
      <c r="E44" s="725"/>
      <c r="F44" s="725"/>
    </row>
    <row r="45" spans="1:6" ht="20.25" hidden="1" customHeight="1">
      <c r="B45" s="98" t="s">
        <v>38</v>
      </c>
      <c r="C45" s="211"/>
      <c r="D45" s="212"/>
    </row>
    <row r="46" spans="1:6" ht="20.25" customHeight="1">
      <c r="B46" s="98" t="s">
        <v>926</v>
      </c>
      <c r="C46" s="99">
        <v>-4261793</v>
      </c>
      <c r="D46" s="100">
        <v>-3675713</v>
      </c>
      <c r="E46" s="725"/>
      <c r="F46" s="725"/>
    </row>
    <row r="47" spans="1:6" ht="20.25" customHeight="1" thickBot="1">
      <c r="B47" s="362" t="s">
        <v>927</v>
      </c>
      <c r="C47" s="363">
        <v>150575666</v>
      </c>
      <c r="D47" s="364">
        <v>129008145</v>
      </c>
      <c r="E47" s="6"/>
      <c r="F47" s="6"/>
    </row>
    <row r="49" spans="2:6" ht="11.25" thickBot="1"/>
    <row r="50" spans="2:6" ht="14.1" customHeight="1">
      <c r="B50" s="1219" t="s">
        <v>928</v>
      </c>
      <c r="C50" s="577">
        <v>42735</v>
      </c>
      <c r="D50" s="578">
        <v>42369</v>
      </c>
    </row>
    <row r="51" spans="2:6" ht="14.1" customHeight="1">
      <c r="B51" s="1220"/>
      <c r="C51" s="467" t="s">
        <v>1012</v>
      </c>
      <c r="D51" s="468" t="s">
        <v>1012</v>
      </c>
    </row>
    <row r="52" spans="2:6" ht="20.25" customHeight="1">
      <c r="B52" s="202" t="s">
        <v>929</v>
      </c>
      <c r="C52" s="121"/>
      <c r="D52" s="122"/>
    </row>
    <row r="53" spans="2:6" ht="20.25" customHeight="1">
      <c r="B53" s="98" t="s">
        <v>930</v>
      </c>
      <c r="C53" s="121">
        <v>1777043865</v>
      </c>
      <c r="D53" s="122">
        <v>1697753356</v>
      </c>
      <c r="E53" s="300"/>
      <c r="F53" s="300"/>
    </row>
    <row r="54" spans="2:6" ht="20.25" hidden="1" customHeight="1">
      <c r="B54" s="98" t="s">
        <v>38</v>
      </c>
      <c r="C54" s="121"/>
      <c r="D54" s="122"/>
      <c r="E54" s="300"/>
      <c r="F54" s="300"/>
    </row>
    <row r="55" spans="2:6" ht="20.25" customHeight="1">
      <c r="B55" s="98" t="s">
        <v>931</v>
      </c>
      <c r="C55" s="121">
        <v>-5224729</v>
      </c>
      <c r="D55" s="122">
        <v>-6555508</v>
      </c>
    </row>
    <row r="56" spans="2:6" ht="20.25" customHeight="1">
      <c r="B56" s="476" t="s">
        <v>784</v>
      </c>
      <c r="C56" s="466">
        <v>1771819136</v>
      </c>
      <c r="D56" s="477">
        <v>1691197848</v>
      </c>
      <c r="E56" s="6"/>
      <c r="F56" s="6"/>
    </row>
    <row r="57" spans="2:6" ht="20.25" customHeight="1">
      <c r="B57" s="202" t="s">
        <v>932</v>
      </c>
      <c r="C57" s="807"/>
      <c r="D57" s="808"/>
    </row>
    <row r="58" spans="2:6" ht="20.25" customHeight="1">
      <c r="B58" s="806" t="s">
        <v>933</v>
      </c>
      <c r="C58" s="121">
        <v>1090161440</v>
      </c>
      <c r="D58" s="122">
        <v>1026162889</v>
      </c>
      <c r="E58" s="300"/>
    </row>
    <row r="59" spans="2:6" ht="20.25" hidden="1" customHeight="1">
      <c r="B59" s="806" t="s">
        <v>38</v>
      </c>
      <c r="C59" s="121"/>
      <c r="D59" s="122"/>
      <c r="E59" s="300"/>
    </row>
    <row r="60" spans="2:6" ht="20.25" customHeight="1">
      <c r="B60" s="806" t="s">
        <v>931</v>
      </c>
      <c r="C60" s="121">
        <v>-5224729</v>
      </c>
      <c r="D60" s="122">
        <v>-6555508</v>
      </c>
      <c r="E60" s="300"/>
    </row>
    <row r="61" spans="2:6" ht="20.25" customHeight="1">
      <c r="B61" s="476" t="s">
        <v>783</v>
      </c>
      <c r="C61" s="809">
        <v>1084936711</v>
      </c>
      <c r="D61" s="810">
        <v>1019607381</v>
      </c>
      <c r="E61" s="6"/>
      <c r="F61" s="6"/>
    </row>
    <row r="62" spans="2:6" ht="20.25" customHeight="1">
      <c r="B62" s="202" t="s">
        <v>934</v>
      </c>
      <c r="C62" s="121"/>
      <c r="D62" s="122"/>
      <c r="E62" s="300"/>
    </row>
    <row r="63" spans="2:6" ht="20.25" customHeight="1">
      <c r="B63" s="98" t="s">
        <v>935</v>
      </c>
      <c r="C63" s="121">
        <v>634157180</v>
      </c>
      <c r="D63" s="122">
        <v>617195977</v>
      </c>
      <c r="E63" s="300"/>
    </row>
    <row r="64" spans="2:6" ht="20.25" hidden="1" customHeight="1">
      <c r="B64" s="98" t="s">
        <v>38</v>
      </c>
      <c r="C64" s="121"/>
      <c r="D64" s="122"/>
      <c r="E64" s="300"/>
    </row>
    <row r="65" spans="2:6" ht="20.25" hidden="1" customHeight="1">
      <c r="B65" s="98" t="s">
        <v>39</v>
      </c>
      <c r="C65" s="121">
        <v>0</v>
      </c>
      <c r="D65" s="122">
        <v>0</v>
      </c>
      <c r="E65" s="300"/>
    </row>
    <row r="66" spans="2:6" ht="20.25" customHeight="1" thickBot="1">
      <c r="B66" s="362" t="s">
        <v>322</v>
      </c>
      <c r="C66" s="363">
        <v>634157180</v>
      </c>
      <c r="D66" s="364">
        <v>617195977</v>
      </c>
      <c r="E66" s="6"/>
      <c r="F66" s="6"/>
    </row>
  </sheetData>
  <mergeCells count="9">
    <mergeCell ref="B50:B51"/>
    <mergeCell ref="C21:D21"/>
    <mergeCell ref="E21:F21"/>
    <mergeCell ref="C2:D2"/>
    <mergeCell ref="E2:F2"/>
    <mergeCell ref="B34:B35"/>
    <mergeCell ref="B42:B43"/>
    <mergeCell ref="B2:B4"/>
    <mergeCell ref="B21:B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E53"/>
  <sheetViews>
    <sheetView showGridLines="0" topLeftCell="A24" workbookViewId="0">
      <selection activeCell="B41" sqref="B41"/>
    </sheetView>
  </sheetViews>
  <sheetFormatPr baseColWidth="10" defaultColWidth="10.85546875" defaultRowHeight="10.5"/>
  <cols>
    <col min="1" max="1" width="10.28515625" style="131" customWidth="1"/>
    <col min="2" max="2" width="41.140625" style="3" customWidth="1"/>
    <col min="3" max="4" width="13.7109375" style="3" customWidth="1"/>
    <col min="5" max="16384" width="10.85546875" style="3"/>
  </cols>
  <sheetData>
    <row r="2" spans="1:5">
      <c r="B2" s="16" t="s">
        <v>8</v>
      </c>
    </row>
    <row r="3" spans="1:5" ht="11.25" thickBot="1">
      <c r="B3" s="16"/>
    </row>
    <row r="4" spans="1:5" ht="14.1" customHeight="1">
      <c r="A4" s="130"/>
      <c r="B4" s="1289" t="s">
        <v>936</v>
      </c>
      <c r="C4" s="311">
        <v>42735</v>
      </c>
      <c r="D4" s="312">
        <v>42369</v>
      </c>
    </row>
    <row r="5" spans="1:5" ht="14.1" customHeight="1">
      <c r="B5" s="1290"/>
      <c r="C5" s="467" t="s">
        <v>1012</v>
      </c>
      <c r="D5" s="468" t="s">
        <v>1012</v>
      </c>
    </row>
    <row r="6" spans="1:5" ht="18" customHeight="1">
      <c r="B6" s="98" t="s">
        <v>941</v>
      </c>
      <c r="C6" s="118">
        <v>44206465</v>
      </c>
      <c r="D6" s="309">
        <v>23005732</v>
      </c>
      <c r="E6" s="4"/>
    </row>
    <row r="7" spans="1:5" ht="18" customHeight="1">
      <c r="B7" s="98" t="s">
        <v>942</v>
      </c>
      <c r="C7" s="118">
        <v>0</v>
      </c>
      <c r="D7" s="309">
        <v>341476</v>
      </c>
      <c r="E7" s="4"/>
    </row>
    <row r="8" spans="1:5" ht="18" customHeight="1">
      <c r="B8" s="98" t="s">
        <v>948</v>
      </c>
      <c r="C8" s="118">
        <v>11428</v>
      </c>
      <c r="D8" s="309">
        <v>1363</v>
      </c>
      <c r="E8" s="4"/>
    </row>
    <row r="9" spans="1:5" ht="18" customHeight="1">
      <c r="B9" s="98" t="s">
        <v>947</v>
      </c>
      <c r="C9" s="118">
        <v>29943</v>
      </c>
      <c r="D9" s="309">
        <v>0</v>
      </c>
      <c r="E9" s="4"/>
    </row>
    <row r="10" spans="1:5" ht="18" customHeight="1">
      <c r="B10" s="98" t="s">
        <v>946</v>
      </c>
      <c r="C10" s="118">
        <v>22742</v>
      </c>
      <c r="D10" s="309">
        <v>14304</v>
      </c>
      <c r="E10" s="4"/>
    </row>
    <row r="11" spans="1:5" ht="18" customHeight="1">
      <c r="B11" s="98" t="s">
        <v>943</v>
      </c>
      <c r="C11" s="118">
        <v>24040</v>
      </c>
      <c r="D11" s="309">
        <v>4500</v>
      </c>
      <c r="E11" s="4"/>
    </row>
    <row r="12" spans="1:5" ht="18" customHeight="1">
      <c r="B12" s="98" t="s">
        <v>945</v>
      </c>
      <c r="C12" s="118">
        <v>53815</v>
      </c>
      <c r="D12" s="309">
        <v>1964</v>
      </c>
      <c r="E12" s="4"/>
    </row>
    <row r="13" spans="1:5" ht="18" customHeight="1">
      <c r="B13" s="98" t="s">
        <v>944</v>
      </c>
      <c r="C13" s="308">
        <v>34996</v>
      </c>
      <c r="D13" s="310">
        <v>51965</v>
      </c>
      <c r="E13" s="4"/>
    </row>
    <row r="14" spans="1:5" ht="18" customHeight="1">
      <c r="B14" s="98" t="s">
        <v>940</v>
      </c>
      <c r="C14" s="308">
        <v>1150811</v>
      </c>
      <c r="D14" s="310">
        <v>1207737</v>
      </c>
      <c r="E14" s="4"/>
    </row>
    <row r="15" spans="1:5" ht="18" customHeight="1" thickBot="1">
      <c r="B15" s="463" t="s">
        <v>146</v>
      </c>
      <c r="C15" s="464">
        <v>45534240</v>
      </c>
      <c r="D15" s="465">
        <v>24629041</v>
      </c>
    </row>
    <row r="16" spans="1:5" ht="21" customHeight="1">
      <c r="B16" s="218"/>
      <c r="C16" s="219"/>
      <c r="D16" s="219"/>
    </row>
    <row r="17" spans="1:5">
      <c r="B17" s="17" t="s">
        <v>6</v>
      </c>
      <c r="C17" s="219"/>
      <c r="D17" s="219"/>
    </row>
    <row r="18" spans="1:5" ht="11.25" thickBot="1"/>
    <row r="19" spans="1:5" ht="14.1" customHeight="1">
      <c r="A19" s="130"/>
      <c r="B19" s="1289" t="s">
        <v>936</v>
      </c>
      <c r="C19" s="311">
        <v>42735</v>
      </c>
      <c r="D19" s="471">
        <v>42369</v>
      </c>
    </row>
    <row r="20" spans="1:5" ht="14.1" customHeight="1">
      <c r="B20" s="1290"/>
      <c r="C20" s="467" t="s">
        <v>1012</v>
      </c>
      <c r="D20" s="468" t="s">
        <v>1012</v>
      </c>
    </row>
    <row r="21" spans="1:5" ht="18" customHeight="1">
      <c r="B21" s="98" t="s">
        <v>940</v>
      </c>
      <c r="C21" s="118">
        <v>91427</v>
      </c>
      <c r="D21" s="309">
        <v>149181</v>
      </c>
      <c r="E21" s="4"/>
    </row>
    <row r="22" spans="1:5" ht="18" customHeight="1" thickBot="1">
      <c r="B22" s="463" t="s">
        <v>1</v>
      </c>
      <c r="C22" s="464">
        <v>91427</v>
      </c>
      <c r="D22" s="465">
        <v>149181</v>
      </c>
    </row>
    <row r="23" spans="1:5">
      <c r="B23" s="213"/>
      <c r="C23" s="220"/>
      <c r="D23" s="220"/>
    </row>
    <row r="24" spans="1:5">
      <c r="B24" s="213"/>
      <c r="C24" s="220"/>
      <c r="D24" s="220"/>
    </row>
    <row r="25" spans="1:5" hidden="1">
      <c r="B25" s="17" t="s">
        <v>3</v>
      </c>
      <c r="C25" s="219"/>
      <c r="D25" s="219"/>
    </row>
    <row r="26" spans="1:5" ht="11.25" hidden="1" thickBot="1"/>
    <row r="27" spans="1:5" ht="14.1" hidden="1" customHeight="1">
      <c r="B27" s="1289" t="s">
        <v>10</v>
      </c>
      <c r="C27" s="304">
        <v>42735</v>
      </c>
      <c r="D27" s="471">
        <v>42004</v>
      </c>
    </row>
    <row r="28" spans="1:5" ht="14.1" hidden="1" customHeight="1">
      <c r="B28" s="1290"/>
      <c r="C28" s="467" t="s">
        <v>1012</v>
      </c>
      <c r="D28" s="468" t="s">
        <v>1012</v>
      </c>
    </row>
    <row r="29" spans="1:5" ht="18" hidden="1" customHeight="1">
      <c r="B29" s="98" t="s">
        <v>153</v>
      </c>
      <c r="C29" s="118">
        <v>0</v>
      </c>
      <c r="D29" s="119">
        <v>0</v>
      </c>
    </row>
    <row r="30" spans="1:5" ht="18" hidden="1" customHeight="1" thickBot="1">
      <c r="B30" s="463" t="s">
        <v>146</v>
      </c>
      <c r="C30" s="464">
        <v>0</v>
      </c>
      <c r="D30" s="465">
        <v>0</v>
      </c>
    </row>
    <row r="31" spans="1:5" ht="20.25" customHeight="1">
      <c r="B31" s="469"/>
      <c r="C31" s="470"/>
      <c r="D31" s="470"/>
    </row>
    <row r="32" spans="1:5">
      <c r="B32" s="18" t="s">
        <v>5</v>
      </c>
      <c r="C32" s="220"/>
      <c r="D32" s="220"/>
    </row>
    <row r="33" spans="2:4" ht="11.25" thickBot="1">
      <c r="B33" s="213"/>
      <c r="C33" s="220"/>
      <c r="D33" s="220"/>
    </row>
    <row r="34" spans="2:4" ht="14.1" customHeight="1">
      <c r="B34" s="1289" t="s">
        <v>936</v>
      </c>
      <c r="C34" s="311">
        <v>42735</v>
      </c>
      <c r="D34" s="471">
        <v>42369</v>
      </c>
    </row>
    <row r="35" spans="2:4" ht="14.1" customHeight="1">
      <c r="B35" s="1290"/>
      <c r="C35" s="467" t="s">
        <v>1012</v>
      </c>
      <c r="D35" s="468" t="s">
        <v>1012</v>
      </c>
    </row>
    <row r="36" spans="2:4" ht="18" customHeight="1">
      <c r="B36" s="98" t="s">
        <v>937</v>
      </c>
      <c r="C36" s="118">
        <v>318325</v>
      </c>
      <c r="D36" s="309">
        <v>195620</v>
      </c>
    </row>
    <row r="37" spans="2:4" ht="18" customHeight="1">
      <c r="B37" s="98" t="s">
        <v>938</v>
      </c>
      <c r="C37" s="118">
        <v>542240</v>
      </c>
      <c r="D37" s="309">
        <v>295762</v>
      </c>
    </row>
    <row r="38" spans="2:4" ht="18" customHeight="1">
      <c r="B38" s="98" t="s">
        <v>939</v>
      </c>
      <c r="C38" s="118">
        <v>36579</v>
      </c>
      <c r="D38" s="309">
        <v>33655</v>
      </c>
    </row>
    <row r="39" spans="2:4" ht="18" customHeight="1" thickBot="1">
      <c r="B39" s="463" t="s">
        <v>1</v>
      </c>
      <c r="C39" s="464">
        <v>897144</v>
      </c>
      <c r="D39" s="465">
        <v>525037</v>
      </c>
    </row>
    <row r="40" spans="2:4" ht="12" customHeight="1"/>
    <row r="41" spans="2:4" ht="12" customHeight="1">
      <c r="C41" s="4"/>
    </row>
    <row r="42" spans="2:4" ht="12" customHeight="1">
      <c r="B42" s="16" t="s">
        <v>950</v>
      </c>
    </row>
    <row r="43" spans="2:4" ht="12" customHeight="1" thickBot="1">
      <c r="B43" s="16"/>
    </row>
    <row r="44" spans="2:4" ht="19.5" customHeight="1">
      <c r="B44" s="444" t="s">
        <v>452</v>
      </c>
      <c r="C44" s="472" t="s">
        <v>1012</v>
      </c>
    </row>
    <row r="45" spans="2:4" ht="18" customHeight="1">
      <c r="B45" s="98" t="s">
        <v>8</v>
      </c>
      <c r="C45" s="119">
        <v>10695672</v>
      </c>
    </row>
    <row r="46" spans="2:4" ht="18" customHeight="1">
      <c r="B46" s="98" t="s">
        <v>6</v>
      </c>
      <c r="C46" s="119">
        <v>13000</v>
      </c>
    </row>
    <row r="47" spans="2:4" ht="18" customHeight="1">
      <c r="B47" s="98" t="s">
        <v>5</v>
      </c>
      <c r="C47" s="217">
        <v>1114449</v>
      </c>
    </row>
    <row r="48" spans="2:4" ht="18" customHeight="1" thickBot="1">
      <c r="B48" s="463" t="s">
        <v>1</v>
      </c>
      <c r="C48" s="465">
        <v>11823121</v>
      </c>
    </row>
    <row r="49" spans="1:1" ht="12" customHeight="1">
      <c r="A49" s="130"/>
    </row>
    <row r="50" spans="1:1" ht="12" customHeight="1"/>
    <row r="51" spans="1:1" ht="12" customHeight="1"/>
    <row r="52" spans="1:1" ht="12" customHeight="1"/>
    <row r="53" spans="1:1" ht="12" customHeight="1"/>
  </sheetData>
  <mergeCells count="4">
    <mergeCell ref="B4:B5"/>
    <mergeCell ref="B19:B20"/>
    <mergeCell ref="B34:B35"/>
    <mergeCell ref="B27:B28"/>
  </mergeCells>
  <printOptions horizontalCentered="1" verticalCentered="1"/>
  <pageMargins left="0" right="0" top="0.39370078740157483" bottom="0.39370078740157483" header="0" footer="0"/>
  <headerFooter alignWithMargins="0">
    <oddHeader>&amp;F</oddHeader>
    <oddFooter>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"/>
  <sheetViews>
    <sheetView showGridLines="0" topLeftCell="A22" workbookViewId="0">
      <selection activeCell="C4" sqref="C4"/>
    </sheetView>
  </sheetViews>
  <sheetFormatPr baseColWidth="10" defaultColWidth="10.85546875" defaultRowHeight="15" customHeight="1"/>
  <cols>
    <col min="1" max="1" width="10.85546875" style="1"/>
    <col min="2" max="3" width="31" style="1" customWidth="1"/>
    <col min="4" max="16384" width="10.85546875" style="1"/>
  </cols>
  <sheetData>
    <row r="1" spans="1:3" ht="15" customHeight="1">
      <c r="B1" s="1" t="s">
        <v>9</v>
      </c>
    </row>
    <row r="3" spans="1:3" ht="15" customHeight="1">
      <c r="A3" s="8"/>
      <c r="B3" s="13" t="s">
        <v>103</v>
      </c>
      <c r="C3" s="13" t="s">
        <v>104</v>
      </c>
    </row>
    <row r="4" spans="1:3" ht="15" customHeight="1">
      <c r="A4" s="14" t="s">
        <v>96</v>
      </c>
      <c r="B4" s="8" t="s">
        <v>82</v>
      </c>
      <c r="C4" s="8" t="s">
        <v>89</v>
      </c>
    </row>
    <row r="5" spans="1:3" ht="15" customHeight="1">
      <c r="A5" s="14" t="s">
        <v>97</v>
      </c>
      <c r="B5" s="8" t="s">
        <v>83</v>
      </c>
      <c r="C5" s="8" t="s">
        <v>90</v>
      </c>
    </row>
    <row r="6" spans="1:3" ht="15" customHeight="1">
      <c r="A6" s="14" t="s">
        <v>98</v>
      </c>
      <c r="B6" s="8" t="s">
        <v>84</v>
      </c>
      <c r="C6" s="8" t="s">
        <v>91</v>
      </c>
    </row>
    <row r="7" spans="1:3" ht="15" customHeight="1">
      <c r="A7" s="14" t="s">
        <v>99</v>
      </c>
      <c r="B7" s="8" t="s">
        <v>85</v>
      </c>
      <c r="C7" s="8" t="s">
        <v>92</v>
      </c>
    </row>
    <row r="8" spans="1:3" ht="15" customHeight="1">
      <c r="A8" s="14" t="s">
        <v>100</v>
      </c>
      <c r="B8" s="8" t="s">
        <v>86</v>
      </c>
      <c r="C8" s="8" t="s">
        <v>93</v>
      </c>
    </row>
    <row r="9" spans="1:3" ht="15" customHeight="1">
      <c r="A9" s="14" t="s">
        <v>101</v>
      </c>
      <c r="B9" s="8" t="s">
        <v>87</v>
      </c>
      <c r="C9" s="8" t="s">
        <v>94</v>
      </c>
    </row>
    <row r="10" spans="1:3" ht="15" customHeight="1">
      <c r="A10" s="14" t="s">
        <v>102</v>
      </c>
      <c r="B10" s="8" t="s">
        <v>88</v>
      </c>
      <c r="C10" s="8" t="s">
        <v>95</v>
      </c>
    </row>
    <row r="13" spans="1:3" ht="15" customHeight="1">
      <c r="B13" s="1" t="s">
        <v>105</v>
      </c>
    </row>
    <row r="15" spans="1:3" ht="15" customHeight="1">
      <c r="A15" s="14" t="s">
        <v>96</v>
      </c>
      <c r="B15" s="8" t="s">
        <v>85</v>
      </c>
    </row>
    <row r="16" spans="1:3" ht="15" customHeight="1">
      <c r="A16" s="14" t="s">
        <v>97</v>
      </c>
      <c r="B16" s="1" t="s">
        <v>106</v>
      </c>
    </row>
    <row r="17" spans="1:3" ht="15" customHeight="1">
      <c r="A17" s="14" t="s">
        <v>98</v>
      </c>
      <c r="B17" s="1" t="s">
        <v>107</v>
      </c>
    </row>
    <row r="18" spans="1:3" ht="15" customHeight="1">
      <c r="A18" s="14" t="s">
        <v>99</v>
      </c>
      <c r="B18" s="1" t="s">
        <v>108</v>
      </c>
    </row>
    <row r="19" spans="1:3" ht="15" customHeight="1">
      <c r="A19" s="14" t="s">
        <v>100</v>
      </c>
      <c r="B19" s="1" t="s">
        <v>109</v>
      </c>
    </row>
    <row r="22" spans="1:3" ht="15" customHeight="1">
      <c r="B22" s="1" t="s">
        <v>11</v>
      </c>
    </row>
    <row r="24" spans="1:3" ht="15" customHeight="1">
      <c r="B24" s="13" t="s">
        <v>103</v>
      </c>
      <c r="C24" s="13" t="s">
        <v>104</v>
      </c>
    </row>
    <row r="25" spans="1:3" ht="15" customHeight="1">
      <c r="A25" s="14" t="s">
        <v>96</v>
      </c>
      <c r="B25" s="8" t="s">
        <v>85</v>
      </c>
      <c r="C25" s="1" t="s">
        <v>115</v>
      </c>
    </row>
    <row r="26" spans="1:3" ht="15" customHeight="1">
      <c r="A26" s="14" t="s">
        <v>97</v>
      </c>
      <c r="B26" s="1" t="s">
        <v>110</v>
      </c>
      <c r="C26" s="1" t="s">
        <v>116</v>
      </c>
    </row>
    <row r="27" spans="1:3" ht="15" customHeight="1">
      <c r="A27" s="14" t="s">
        <v>98</v>
      </c>
      <c r="B27" s="1" t="s">
        <v>106</v>
      </c>
      <c r="C27" s="1" t="s">
        <v>117</v>
      </c>
    </row>
    <row r="28" spans="1:3" ht="15" customHeight="1">
      <c r="A28" s="14" t="s">
        <v>99</v>
      </c>
      <c r="B28" s="1" t="s">
        <v>111</v>
      </c>
      <c r="C28" s="1" t="s">
        <v>118</v>
      </c>
    </row>
    <row r="29" spans="1:3" ht="15" customHeight="1">
      <c r="A29" s="14" t="s">
        <v>100</v>
      </c>
      <c r="B29" s="1" t="s">
        <v>112</v>
      </c>
      <c r="C29" s="1" t="s">
        <v>119</v>
      </c>
    </row>
    <row r="30" spans="1:3" ht="15" customHeight="1">
      <c r="A30" s="14" t="s">
        <v>101</v>
      </c>
      <c r="B30" s="1" t="s">
        <v>113</v>
      </c>
      <c r="C30" s="1" t="s">
        <v>120</v>
      </c>
    </row>
    <row r="31" spans="1:3" ht="15" customHeight="1">
      <c r="A31" s="14" t="s">
        <v>102</v>
      </c>
      <c r="B31" s="1" t="s">
        <v>114</v>
      </c>
      <c r="C31" s="1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9</vt:i4>
      </vt:variant>
    </vt:vector>
  </HeadingPairs>
  <TitlesOfParts>
    <vt:vector size="58" baseType="lpstr">
      <vt:lpstr>Assets</vt:lpstr>
      <vt:lpstr>Liabilities</vt:lpstr>
      <vt:lpstr>Income Statement</vt:lpstr>
      <vt:lpstr>Cash Flows</vt:lpstr>
      <vt:lpstr>Eº Equity Change</vt:lpstr>
      <vt:lpstr>New pronouncements</vt:lpstr>
      <vt:lpstr>Subsidiaries</vt:lpstr>
      <vt:lpstr>N2.2L ME</vt:lpstr>
      <vt:lpstr>N2.W Reclassifications</vt:lpstr>
      <vt:lpstr>N4 Minorities</vt:lpstr>
      <vt:lpstr>N5 Other Rev &amp; Exp</vt:lpstr>
      <vt:lpstr>N6 EEFF Cons &amp; Ind</vt:lpstr>
      <vt:lpstr>N7 E &amp; EQ</vt:lpstr>
      <vt:lpstr>N8 Class of fin instr</vt:lpstr>
      <vt:lpstr>Credit risk</vt:lpstr>
      <vt:lpstr>Interest Rate</vt:lpstr>
      <vt:lpstr>Fair value</vt:lpstr>
      <vt:lpstr>AFR, current</vt:lpstr>
      <vt:lpstr>AFR, non current</vt:lpstr>
      <vt:lpstr>Total Bank Loans current</vt:lpstr>
      <vt:lpstr>Bonds current period</vt:lpstr>
      <vt:lpstr>Loans Prior Period</vt:lpstr>
      <vt:lpstr>Bonds prior period</vt:lpstr>
      <vt:lpstr>Maturity profile</vt:lpstr>
      <vt:lpstr>Sensitivity analysis</vt:lpstr>
      <vt:lpstr>Cash equivalents</vt:lpstr>
      <vt:lpstr>Trade creditors</vt:lpstr>
      <vt:lpstr>Trade Debt and Overdue</vt:lpstr>
      <vt:lpstr>N9 CxC</vt:lpstr>
      <vt:lpstr>N9 CxP</vt:lpstr>
      <vt:lpstr>N9 Transactions</vt:lpstr>
      <vt:lpstr>N9 Board and Comm Directors</vt:lpstr>
      <vt:lpstr>N10 Inventories</vt:lpstr>
      <vt:lpstr>N11 Nic 38 Intangibles</vt:lpstr>
      <vt:lpstr>N12 Goodwill</vt:lpstr>
      <vt:lpstr>Nic 16 PPyE (2)</vt:lpstr>
      <vt:lpstr>N15 Provisiones</vt:lpstr>
      <vt:lpstr>Securities</vt:lpstr>
      <vt:lpstr>N17 Ordinary revenue</vt:lpstr>
      <vt:lpstr>N18 Operational Lessee</vt:lpstr>
      <vt:lpstr>N19 Employee Benefits</vt:lpstr>
      <vt:lpstr>N20 Exchange dif</vt:lpstr>
      <vt:lpstr>N21 Other expenses</vt:lpstr>
      <vt:lpstr>N22 Financial Cost</vt:lpstr>
      <vt:lpstr>N23 I. Income and Dif</vt:lpstr>
      <vt:lpstr>N24 Earnings per share</vt:lpstr>
      <vt:lpstr>N25 Segments</vt:lpstr>
      <vt:lpstr>N26 Environment</vt:lpstr>
      <vt:lpstr>Renovación Directorio</vt:lpstr>
      <vt:lpstr>Assets!Área_de_impresión</vt:lpstr>
      <vt:lpstr>'Cash Flows'!Área_de_impresión</vt:lpstr>
      <vt:lpstr>'Eº Equity Change'!Área_de_impresión</vt:lpstr>
      <vt:lpstr>'Income Statement'!Área_de_impresión</vt:lpstr>
      <vt:lpstr>Liabilities!Área_de_impresión</vt:lpstr>
      <vt:lpstr>'N11 Nic 38 Intangibles'!Área_de_impresión</vt:lpstr>
      <vt:lpstr>'N12 Goodwill'!Área_de_impresión</vt:lpstr>
      <vt:lpstr>'N19 Employee Benefits'!Área_de_impresión</vt:lpstr>
      <vt:lpstr>'N8 Class of fin instr'!Área_de_impresión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Stephanie Baier Arocha</cp:lastModifiedBy>
  <cp:lastPrinted>2016-10-28T18:15:20Z</cp:lastPrinted>
  <dcterms:created xsi:type="dcterms:W3CDTF">2010-04-27T01:25:10Z</dcterms:created>
  <dcterms:modified xsi:type="dcterms:W3CDTF">2017-03-30T12:01:26Z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Fecu IAM 06_2015 prueba.xlsx</vt:lpwstr>
  </property>
  <property fmtid="{D5CDD505-2E9C-101B-9397-08002B2CF9AE}" pid="3" name="SV_QUERY_LIST_4F35BF76-6C0D-4D9B-82B2-816C12CF3733">
    <vt:lpwstr>empty_477D106A-C0D6-4607-AEBD-E2C9D60EA279</vt:lpwstr>
  </property>
</Properties>
</file>