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corvalan\Desktop\envio 2015\"/>
    </mc:Choice>
  </mc:AlternateContent>
  <bookViews>
    <workbookView xWindow="0" yWindow="0" windowWidth="20490" windowHeight="8340" tabRatio="678" firstSheet="26" activeTab="32"/>
  </bookViews>
  <sheets>
    <sheet name="Activo" sheetId="76" r:id="rId1"/>
    <sheet name="Pasivo" sheetId="77" r:id="rId2"/>
    <sheet name="Estado de Resultado" sheetId="78" r:id="rId3"/>
    <sheet name="Flujo " sheetId="79" r:id="rId4"/>
    <sheet name="Eº Cambio Patrimonio" sheetId="35" r:id="rId5"/>
    <sheet name="Nuevos pronunciamientos" sheetId="54" r:id="rId6"/>
    <sheet name="Subsidiarias" sheetId="10" r:id="rId7"/>
    <sheet name="N2.2L ME" sheetId="47" r:id="rId8"/>
    <sheet name="N2.W Reclasificaciones" sheetId="92" r:id="rId9"/>
    <sheet name="N4 Minoritarios" sheetId="71" r:id="rId10"/>
    <sheet name="N5 Otros Ing y Gtos" sheetId="48" r:id="rId11"/>
    <sheet name="N6 EEFF Cons e Ind" sheetId="151" r:id="rId12"/>
    <sheet name="N7 E y EQ" sheetId="49" r:id="rId13"/>
    <sheet name="N8 Clase de instrumentos fin" sheetId="103" r:id="rId14"/>
    <sheet name="AFR, corriente" sheetId="104" r:id="rId15"/>
    <sheet name="AFR, no corriente" sheetId="105" r:id="rId16"/>
    <sheet name="Prestamos periodo actual" sheetId="138" r:id="rId17"/>
    <sheet name="Prestamos periodo anterior" sheetId="139" r:id="rId18"/>
    <sheet name="Bonos periodo actual" sheetId="140" r:id="rId19"/>
    <sheet name="Bonos periodo anterior" sheetId="141" r:id="rId20"/>
    <sheet name="Riesgo de credito" sheetId="110" r:id="rId21"/>
    <sheet name="Perfil vencimiento" sheetId="111" r:id="rId22"/>
    <sheet name="Tasa de interes" sheetId="112" r:id="rId23"/>
    <sheet name="Analisis sensibilizacion" sheetId="113" r:id="rId24"/>
    <sheet name="Equivalentes al efectivo" sheetId="115" r:id="rId25"/>
    <sheet name="Acreedores comerciales (2)" sheetId="154" r:id="rId26"/>
    <sheet name="Acreed Comer x vencim" sheetId="142" r:id="rId27"/>
    <sheet name="Valor justo" sheetId="117" r:id="rId28"/>
    <sheet name="N9 CxC" sheetId="11" r:id="rId29"/>
    <sheet name="BExRepositorySheet" sheetId="51" state="veryHidden" r:id="rId30"/>
    <sheet name="N9 CxP" sheetId="88" r:id="rId31"/>
    <sheet name="N9 Transacciones" sheetId="12" r:id="rId32"/>
    <sheet name="N9 Directorio y Comité" sheetId="13" r:id="rId33"/>
    <sheet name="N10 Inventarios " sheetId="15" r:id="rId34"/>
    <sheet name="N11 Nic 38 Intangible" sheetId="4" r:id="rId35"/>
    <sheet name="N12 Plusvalia" sheetId="36" r:id="rId36"/>
    <sheet name="N13 Nic 16 PPyE" sheetId="5" r:id="rId37"/>
    <sheet name="N15 Provisiones" sheetId="23" r:id="rId38"/>
    <sheet name="N16 Garantias y Rest" sheetId="3" r:id="rId39"/>
    <sheet name="N17 Ingresos ordinario" sheetId="34" r:id="rId40"/>
    <sheet name="N18 Arrendamiento Operativo" sheetId="26" r:id="rId41"/>
    <sheet name="N19 Beneficios empleados" sheetId="1" r:id="rId42"/>
    <sheet name="N20 Dif. de cambio" sheetId="56" r:id="rId43"/>
    <sheet name="N21 Otros gastos" sheetId="91" r:id="rId44"/>
    <sheet name="N22 Costo Financ" sheetId="27" r:id="rId45"/>
    <sheet name="N23 I. Renta y Dif" sheetId="28" r:id="rId46"/>
    <sheet name="N24 Ganancias por acción" sheetId="50" r:id="rId47"/>
    <sheet name="N25 Segmento" sheetId="40" r:id="rId48"/>
    <sheet name="N26 Medio ambiente" sheetId="6" r:id="rId49"/>
    <sheet name="Renovación Directorio" sheetId="131" state="hidden" r:id="rId50"/>
  </sheets>
  <definedNames>
    <definedName name="_xlnm._FilterDatabase" localSheetId="25" hidden="1">'Acreedores comerciales (2)'!$B$3:$E$17</definedName>
    <definedName name="_xlnm._FilterDatabase" localSheetId="14" hidden="1">'AFR, corriente'!$B$3:$M$9</definedName>
    <definedName name="_xlnm._FilterDatabase" localSheetId="36" hidden="1">'N13 Nic 16 PPyE'!$B$147:$E$151</definedName>
    <definedName name="_xlnm._FilterDatabase" localSheetId="37" hidden="1">'N15 Provisiones'!$B$13:$D$17</definedName>
    <definedName name="_xlnm._FilterDatabase" localSheetId="39" hidden="1">'N17 Ingresos ordinario'!#REF!</definedName>
    <definedName name="_xlnm._FilterDatabase" localSheetId="45" hidden="1">'N23 I. Renta y Dif'!$B$75:$D$82</definedName>
    <definedName name="_xlnm._FilterDatabase" localSheetId="47" hidden="1">'N25 Segmento'!$B$2:$F$16</definedName>
    <definedName name="_xlnm._FilterDatabase" localSheetId="11" hidden="1">'N6 EEFF Cons e Ind'!$B$2:$R$11</definedName>
    <definedName name="_xlnm._FilterDatabase" localSheetId="28" hidden="1">'N9 CxC'!#REF!</definedName>
    <definedName name="_xlnm._FilterDatabase" localSheetId="27" hidden="1">'Valor justo'!$B$11:$D$14</definedName>
    <definedName name="_xlnm.Print_Area" localSheetId="0">Activo!$B$2:$E$25</definedName>
    <definedName name="_xlnm.Print_Area" localSheetId="4">'Eº Cambio Patrimonio'!$B$2:$K$23</definedName>
    <definedName name="_xlnm.Print_Area" localSheetId="2">'Estado de Resultado'!$B$3:$E$48</definedName>
    <definedName name="_xlnm.Print_Area" localSheetId="3">'Flujo '!$B$2:$E$77</definedName>
    <definedName name="_xlnm.Print_Area" localSheetId="34">'N11 Nic 38 Intangible'!$B$22:$F$43</definedName>
    <definedName name="_xlnm.Print_Area" localSheetId="35">'N12 Plusvalia'!$B$3:$E$8</definedName>
    <definedName name="_xlnm.Print_Area" localSheetId="36" xml:space="preserve">        'N13 Nic 16 PPyE'!$B$40:$I$71</definedName>
    <definedName name="_xlnm.Print_Area" localSheetId="38">'N16 Garantias y Rest'!#REF!</definedName>
    <definedName name="_xlnm.Print_Area" localSheetId="43">'N21 Otros gastos'!#REF!</definedName>
    <definedName name="_xlnm.Print_Area" localSheetId="11">'N6 EEFF Cons e Ind'!#REF!</definedName>
    <definedName name="_xlnm.Print_Area" localSheetId="13">'N8 Clase de instrumentos fin'!$B$1:$F$32</definedName>
    <definedName name="_xlnm.Print_Area" localSheetId="1">Pasivo!$B$2:$E$34</definedName>
  </definedNames>
  <calcPr calcId="152511"/>
</workbook>
</file>

<file path=xl/calcChain.xml><?xml version="1.0" encoding="utf-8"?>
<calcChain xmlns="http://schemas.openxmlformats.org/spreadsheetml/2006/main">
  <c r="B78" i="4" l="1"/>
  <c r="P4" i="3"/>
  <c r="P6" i="3" s="1"/>
  <c r="M4" i="3"/>
  <c r="B14" i="151" l="1"/>
  <c r="B57" i="4" l="1"/>
  <c r="B2" i="151" l="1"/>
  <c r="I2" i="151" s="1"/>
  <c r="I14" i="151" s="1"/>
  <c r="D3" i="47" l="1"/>
  <c r="C3" i="47"/>
  <c r="H112" i="4"/>
  <c r="G112" i="4"/>
  <c r="B98" i="4"/>
  <c r="B91" i="4"/>
  <c r="B85" i="4"/>
  <c r="F2" i="12"/>
  <c r="E7" i="36"/>
  <c r="I12" i="10"/>
  <c r="F12" i="10"/>
  <c r="I11" i="10"/>
  <c r="F11" i="10"/>
  <c r="I9" i="10"/>
  <c r="F9" i="10"/>
  <c r="I6" i="10"/>
  <c r="F6" i="10"/>
  <c r="I5" i="10"/>
  <c r="F5" i="10"/>
  <c r="I7" i="10"/>
  <c r="F7" i="10"/>
  <c r="I10" i="10"/>
  <c r="F10" i="10"/>
  <c r="I8" i="10"/>
  <c r="F8" i="10"/>
  <c r="E3" i="36"/>
  <c r="D8" i="36"/>
  <c r="D3" i="36"/>
  <c r="E8" i="36" l="1"/>
  <c r="M2" i="3"/>
  <c r="H2" i="12"/>
</calcChain>
</file>

<file path=xl/sharedStrings.xml><?xml version="1.0" encoding="utf-8"?>
<sst xmlns="http://schemas.openxmlformats.org/spreadsheetml/2006/main" count="2356" uniqueCount="912">
  <si>
    <t xml:space="preserve">Provisiones por beneficios a los empleados </t>
  </si>
  <si>
    <t>$</t>
  </si>
  <si>
    <t>M$</t>
  </si>
  <si>
    <t xml:space="preserve">Movimientos provisión actuarial </t>
  </si>
  <si>
    <t>Saldo inicial</t>
  </si>
  <si>
    <t>Beneficios pagados</t>
  </si>
  <si>
    <t xml:space="preserve">Participación en utilidad y bonos </t>
  </si>
  <si>
    <t xml:space="preserve">Gastos en personal </t>
  </si>
  <si>
    <t>Sueldos y salarios</t>
  </si>
  <si>
    <t>Beneficios definidos</t>
  </si>
  <si>
    <t>Indemnización por término de relación</t>
  </si>
  <si>
    <t>Otros gastos al personal</t>
  </si>
  <si>
    <t>Activos por impuestos diferidos</t>
  </si>
  <si>
    <t>Amortizaciones</t>
  </si>
  <si>
    <t>Litigios</t>
  </si>
  <si>
    <t>Otros</t>
  </si>
  <si>
    <t>Incrementos (decrementos) en pasivos por impuestos diferidos</t>
  </si>
  <si>
    <t>Cambios en pasivos por impuestos diferidos</t>
  </si>
  <si>
    <t>Gasto por impuestos corrientes a las ganancias</t>
  </si>
  <si>
    <t>Gasto por impuestos corrientes</t>
  </si>
  <si>
    <t>Gastos por impuestos utilizando la tasa legal</t>
  </si>
  <si>
    <t xml:space="preserve">Gasto por impuestos utilizando la tasa efectiva </t>
  </si>
  <si>
    <t>Tasa impositiva legal</t>
  </si>
  <si>
    <t>Otras diferencias permanentes</t>
  </si>
  <si>
    <t>Total</t>
  </si>
  <si>
    <t>Análisis Ambientales S.A.</t>
  </si>
  <si>
    <t>Gestión y Servicios S.A.</t>
  </si>
  <si>
    <t>Ecoriles S.A.</t>
  </si>
  <si>
    <t>Essal S.A.</t>
  </si>
  <si>
    <t>Aguas Manquehue S.A.</t>
  </si>
  <si>
    <t>Aguas Cordillera S.A.</t>
  </si>
  <si>
    <t>Aguas Andinas S.A.</t>
  </si>
  <si>
    <t>Sociedad</t>
  </si>
  <si>
    <t>Totales</t>
  </si>
  <si>
    <t>Servidumbre</t>
  </si>
  <si>
    <t>Derechos de agua</t>
  </si>
  <si>
    <t>Activos Intangibles significativos (PERIODO ACTUAL):</t>
  </si>
  <si>
    <t xml:space="preserve">Activos intangibles, neto </t>
  </si>
  <si>
    <t>IAM</t>
  </si>
  <si>
    <t>Saldo final</t>
  </si>
  <si>
    <t>Cambios, total</t>
  </si>
  <si>
    <t>Amortización</t>
  </si>
  <si>
    <t>ANTERIOR</t>
  </si>
  <si>
    <t>ACTUAL</t>
  </si>
  <si>
    <t>Propiedades, planta y equipo, neto</t>
  </si>
  <si>
    <t>Propiedades, planta y equipo, bruto</t>
  </si>
  <si>
    <t>Depreciación acumulada</t>
  </si>
  <si>
    <t>Concepto</t>
  </si>
  <si>
    <t>Cambios totales</t>
  </si>
  <si>
    <t>Terrenos</t>
  </si>
  <si>
    <t>Clases de propiedades, planta y equipo, neto</t>
  </si>
  <si>
    <t>Período anterior 31 de diciembre de 2008</t>
  </si>
  <si>
    <t>Nombre Proyecto</t>
  </si>
  <si>
    <t>Essal</t>
  </si>
  <si>
    <t>Activos corrientes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</si>
  <si>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</si>
  <si>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</si>
  <si>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no corrientes</t>
  </si>
  <si>
    <t>Activos intangibles distintos de la plusvalía</t>
  </si>
  <si>
    <t>Plusvalía</t>
  </si>
  <si>
    <t>Pasivos corrientes</t>
  </si>
  <si>
    <t>Cuentas por pagar comerciales y otras cuentas por pagar</t>
  </si>
  <si>
    <t>Pasivos no corrientes</t>
  </si>
  <si>
    <t>Pasivo por impuestos diferidos</t>
  </si>
  <si>
    <t>Total pasivos</t>
  </si>
  <si>
    <t>Patrimonio</t>
  </si>
  <si>
    <t>Capital emitido</t>
  </si>
  <si>
    <t>Ganancias (pérdidas) acumuladas</t>
  </si>
  <si>
    <t>Otras participaciones en el patrimonio</t>
  </si>
  <si>
    <t>Patrimonio atribuible a los propietarios de la controladora</t>
  </si>
  <si>
    <t>Participaciones no controladoras</t>
  </si>
  <si>
    <t>Total de patrimonio y pasivos</t>
  </si>
  <si>
    <t>Chile</t>
  </si>
  <si>
    <t>Inversiones Iberaguas Ltda.</t>
  </si>
  <si>
    <t>Empresa de Servicios Sanitarios de Los Lagos S.A.</t>
  </si>
  <si>
    <t xml:space="preserve">Conciliación de ingresos de las actividades ordinarias </t>
  </si>
  <si>
    <t xml:space="preserve">Conciliación de activos </t>
  </si>
  <si>
    <t>Consolidación activos totales de los segmentos</t>
  </si>
  <si>
    <t xml:space="preserve">Conciliación de pasivos </t>
  </si>
  <si>
    <t>Nombre Sociedad</t>
  </si>
  <si>
    <t>61.808.000-5</t>
  </si>
  <si>
    <t>96.828.120-8</t>
  </si>
  <si>
    <t>96.967.550-1</t>
  </si>
  <si>
    <t>96.809.310-K</t>
  </si>
  <si>
    <t>89.221.000-4</t>
  </si>
  <si>
    <t>96.897.320-7</t>
  </si>
  <si>
    <t>Plazos</t>
  </si>
  <si>
    <t>Garantías</t>
  </si>
  <si>
    <t>Monto</t>
  </si>
  <si>
    <t>Clases de inventarios</t>
  </si>
  <si>
    <t>Suministros para la producción</t>
  </si>
  <si>
    <t>Otros inventarios</t>
  </si>
  <si>
    <t>%</t>
  </si>
  <si>
    <t>ACTIVOS</t>
  </si>
  <si>
    <t>Nota</t>
  </si>
  <si>
    <t>ACTIVOS CORRIENTES</t>
  </si>
  <si>
    <t>ACTIVOS  NO CORRIENTES</t>
  </si>
  <si>
    <t>Propiedades, planta y equipo</t>
  </si>
  <si>
    <t>TOTAL DE ACTIVOS NO CORRIENTES</t>
  </si>
  <si>
    <t>PATRIMONIO Y PASIVOS</t>
  </si>
  <si>
    <t>PASIVOS CORRIENTES</t>
  </si>
  <si>
    <t>PASIVOS NO CORRIENTES</t>
  </si>
  <si>
    <t>TOTAL PASIVOS</t>
  </si>
  <si>
    <t xml:space="preserve">ESTADO DE RESULTADOS POR NATURALEZA </t>
  </si>
  <si>
    <t>Materias primas y consumibles utilizados</t>
  </si>
  <si>
    <t>Gastos por beneficios a los empleados</t>
  </si>
  <si>
    <t>Otros gastos, por naturaleza</t>
  </si>
  <si>
    <t>Ingresos financieros</t>
  </si>
  <si>
    <t>Ganancia</t>
  </si>
  <si>
    <t xml:space="preserve"> </t>
  </si>
  <si>
    <t xml:space="preserve">Ganancia </t>
  </si>
  <si>
    <t>Cobros procedentes de las ventas de bienes y prestación de servicios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</si>
  <si>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</si>
  <si>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</si>
  <si>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</si>
  <si>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</si>
  <si>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</si>
  <si>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</si>
  <si>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</si>
  <si>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</si>
  <si>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</si>
  <si>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</si>
  <si>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Compras de propiedades, planta y equipo</t>
  </si>
  <si>
    <t>Compras de activos intangibles</t>
  </si>
  <si>
    <t xml:space="preserve">Resultados disponible para accionistas comunes, básicos </t>
  </si>
  <si>
    <t>Promedio ponderado de número de acciones, básico</t>
  </si>
  <si>
    <t>Moneda</t>
  </si>
  <si>
    <t>Euro</t>
  </si>
  <si>
    <t xml:space="preserve">  Préstamos bancarios</t>
  </si>
  <si>
    <t xml:space="preserve">  Gasto por intereses, otros</t>
  </si>
  <si>
    <t xml:space="preserve">  Ingresos por intereses</t>
  </si>
  <si>
    <t xml:space="preserve">  Ganancia en el rescate y extinción de deuda</t>
  </si>
  <si>
    <t>Efectivo y equivalentes al efectivo</t>
  </si>
  <si>
    <t xml:space="preserve">Bancos </t>
  </si>
  <si>
    <t xml:space="preserve">Clases de provisiones </t>
  </si>
  <si>
    <t>Provisión de reclamaciones legales</t>
  </si>
  <si>
    <t>Otras provisiones, no corriente</t>
  </si>
  <si>
    <t>Provisiones, no corriente</t>
  </si>
  <si>
    <t>Saldo inicial provisiones</t>
  </si>
  <si>
    <t>Provisión utilizada</t>
  </si>
  <si>
    <t>Cambios en provisiones, totales</t>
  </si>
  <si>
    <t xml:space="preserve">Acreedor de la Garantía </t>
  </si>
  <si>
    <t>Nombre Deudor</t>
  </si>
  <si>
    <t>Director de Vialidad</t>
  </si>
  <si>
    <t>Contratista o Proveedor</t>
  </si>
  <si>
    <t>Rut</t>
  </si>
  <si>
    <t>96.809.310-k</t>
  </si>
  <si>
    <t>ARRENDATARIO OPERATIVO:</t>
  </si>
  <si>
    <t>Pagos mínimos por arrendamiento bajo arrendamientos operativos</t>
  </si>
  <si>
    <t>ARRENDADOR OPERATIVO:</t>
  </si>
  <si>
    <t>Tasa impositiva efectiva</t>
  </si>
  <si>
    <t>ESTADO DE RESULTADOS INTEGRAL</t>
  </si>
  <si>
    <t>Mejoramiento infraestructura de disposición</t>
  </si>
  <si>
    <t>Mejoramiento sistema EDAR</t>
  </si>
  <si>
    <t>PATRIMONIO</t>
  </si>
  <si>
    <t>TOTAL DE PATRIMONIO Y PASIVOS</t>
  </si>
  <si>
    <t>Ingresos  de actividades ordinarias</t>
  </si>
  <si>
    <t>Información a revelar sobre activos por impuestos diferidos</t>
  </si>
  <si>
    <t>Información a revelar sobre pasivos por impuestos diferidos</t>
  </si>
  <si>
    <t>Patrimonio atribuible a los propietarios de la controlada</t>
  </si>
  <si>
    <t>Resultado integral</t>
  </si>
  <si>
    <t xml:space="preserve">Dividendos </t>
  </si>
  <si>
    <t>Capital 
emitido</t>
  </si>
  <si>
    <t>Dólar Estadounidense</t>
  </si>
  <si>
    <t xml:space="preserve">  Amortización de costos complementarios relativos a contratos de préstamo</t>
  </si>
  <si>
    <t xml:space="preserve">  Gastos por intereses, Bonos</t>
  </si>
  <si>
    <t xml:space="preserve">  Gastos por intereses, AFR</t>
  </si>
  <si>
    <t xml:space="preserve">Directorio </t>
  </si>
  <si>
    <t>Comité de Directores</t>
  </si>
  <si>
    <t>Rut 
parte relacionada</t>
  </si>
  <si>
    <t>Nombre de parte relacionada</t>
  </si>
  <si>
    <t>Naturaleza de relación</t>
  </si>
  <si>
    <t>Naturaleza de transacciones con partes relacionadas</t>
  </si>
  <si>
    <t>Fecha 
vencimiento</t>
  </si>
  <si>
    <t>Fecha de aplicación obligatoria</t>
  </si>
  <si>
    <t>Ganancias acumuladas</t>
  </si>
  <si>
    <t xml:space="preserve">       Participaciones no controladoras</t>
  </si>
  <si>
    <t xml:space="preserve">Costos financieros </t>
  </si>
  <si>
    <t xml:space="preserve">Diferencias de cambio </t>
  </si>
  <si>
    <t>Resultados por unidades de reajuste</t>
  </si>
  <si>
    <t>Edificios</t>
  </si>
  <si>
    <t>Otras propiedades, planta y equipo</t>
  </si>
  <si>
    <t>Total de pasivos corrientes distintos de los pasivos incluidos en  grupos de pasivos para su disposición clasificados como mantenidos para la venta</t>
  </si>
  <si>
    <t>Resultado integral total</t>
  </si>
  <si>
    <t xml:space="preserve">Resultado integral atribuible a </t>
  </si>
  <si>
    <t>Resultado integral atribuible a los propietarios de la controladora</t>
  </si>
  <si>
    <t>Resultado integral atribuible a participaciones no controladoras</t>
  </si>
  <si>
    <t xml:space="preserve">Ingresos y gastos distintos de la operación </t>
  </si>
  <si>
    <t>Tasa de capitalización de costos por intereses capitalizados, propiedades, planta y equipo</t>
  </si>
  <si>
    <t>Costos por intereses capitalizados, propiedades, planta y equipo</t>
  </si>
  <si>
    <t>Pasivos por impuestos diferidos, saldo inicial</t>
  </si>
  <si>
    <t>Cambios en pasivos por impuestos diferidos total</t>
  </si>
  <si>
    <t>Beneficio pérdida tributaria</t>
  </si>
  <si>
    <t>Diferencia permanente por corrección monetaria patrimonio tributario</t>
  </si>
  <si>
    <t>EUR</t>
  </si>
  <si>
    <t>Rubro</t>
  </si>
  <si>
    <t xml:space="preserve">Ganancia atribuible a los tenedores de instrumentos de participación en el patrimonio neto de la controladora </t>
  </si>
  <si>
    <t>Ganancia por acción</t>
  </si>
  <si>
    <t>Ingresos ordinarios</t>
  </si>
  <si>
    <t>Clases de ingresos ordinarios</t>
  </si>
  <si>
    <t xml:space="preserve">  Venta de bienes</t>
  </si>
  <si>
    <t xml:space="preserve">  Prestación de servicios</t>
  </si>
  <si>
    <t>Deudores comerciales y otras cuentas por cobrar</t>
  </si>
  <si>
    <t>Otros pasivos financieros</t>
  </si>
  <si>
    <t>Otros pasivos no financieros</t>
  </si>
  <si>
    <t>Otros activos financieros</t>
  </si>
  <si>
    <t>Total activos</t>
  </si>
  <si>
    <t>Cuentas por pagar entidades relacionadas</t>
  </si>
  <si>
    <t>Total de cambios en patrimonio</t>
  </si>
  <si>
    <t>ACTIVOS CORRIENTES TOTALES</t>
  </si>
  <si>
    <t>TOTAL DE ACTIVOS</t>
  </si>
  <si>
    <t>PASIVOS CORRIENTES TOTALES</t>
  </si>
  <si>
    <t>TOTAL DE PASIVOS NO CORRIENTES</t>
  </si>
  <si>
    <t xml:space="preserve">PATRIMONIO TOTAL </t>
  </si>
  <si>
    <t xml:space="preserve">      Gasto por impuestos a las ganancias</t>
  </si>
  <si>
    <t>Disminución por transferencias y otros cambios</t>
  </si>
  <si>
    <t>Margen de contribución</t>
  </si>
  <si>
    <t>Porcentaje sobre valores consolidados</t>
  </si>
  <si>
    <t>Moneda funcional</t>
  </si>
  <si>
    <t>Agua</t>
  </si>
  <si>
    <t>No Agua</t>
  </si>
  <si>
    <t>Ampliación y Mejoras PTAS Gran Santiago</t>
  </si>
  <si>
    <t>Ampliación y Mejoras PTAS Otras Localidades</t>
  </si>
  <si>
    <t>Mejora y renovación equipos e instalaciones</t>
  </si>
  <si>
    <t xml:space="preserve">Conciliación de ganancia </t>
  </si>
  <si>
    <t>Otras provisiones, corrientes</t>
  </si>
  <si>
    <t>Consolidación de eliminación de ganancia (pérdida) entre segmentos</t>
  </si>
  <si>
    <t>Consolidación  pasivos totales de los segmentos</t>
  </si>
  <si>
    <t>Derechos de agua (amortización)</t>
  </si>
  <si>
    <t>Indemnización por años de servicios</t>
  </si>
  <si>
    <t>Otras provisiones</t>
  </si>
  <si>
    <t>Ingresos anticipados</t>
  </si>
  <si>
    <t>Variación corrección monetaria y depreciación activos</t>
  </si>
  <si>
    <t>Ingresos diferidos</t>
  </si>
  <si>
    <t>Depreciación activo fijo</t>
  </si>
  <si>
    <t>Gasto inversión empresas relacionadas</t>
  </si>
  <si>
    <t>Valor justo de los activos por compra Essal S.A.</t>
  </si>
  <si>
    <t xml:space="preserve">Cobros futuros mínimos del arrendamiento no cancelables, arrendadores </t>
  </si>
  <si>
    <t>Agbar Chile S.A.</t>
  </si>
  <si>
    <t>76.078.231-9</t>
  </si>
  <si>
    <t>Compra de materiales</t>
  </si>
  <si>
    <t>76.080.553-K</t>
  </si>
  <si>
    <t>76.046.628-K</t>
  </si>
  <si>
    <t>Asterión S.A.</t>
  </si>
  <si>
    <t>Contrato de servicio de reingeniería de procesos e implantación de nuevos sistemas de información para servicio al cliente</t>
  </si>
  <si>
    <t>Servicios de operación y mantención Planta de Tratamiento Aguas Servidas La Farfana</t>
  </si>
  <si>
    <t>Servicios de operación y mantención Planta de Tratamiento Aguas Servidas El Trebal y construcción, operación y mantenimiento Planta Tratamiento Aguas Servidas Mapocho</t>
  </si>
  <si>
    <t>Propiedades, planta y equipos</t>
  </si>
  <si>
    <t>Resultado</t>
  </si>
  <si>
    <t>% Participación</t>
  </si>
  <si>
    <t>Essal S.A. (1)</t>
  </si>
  <si>
    <t>Otras entradas (salidas) de efectivo</t>
  </si>
  <si>
    <t>Importes procedentes de préstamos de largo plazo</t>
  </si>
  <si>
    <t>Importes procedentes de préstamos de corto plazo</t>
  </si>
  <si>
    <t>Acumulado</t>
  </si>
  <si>
    <t>Importe de los costos por intereses capitalizados, propiedades, planta y equipo</t>
  </si>
  <si>
    <t>Incremento en provisiones existentes</t>
  </si>
  <si>
    <t>Totales sobre información general sobre resultados</t>
  </si>
  <si>
    <t>Ingresos de las actividades ordinarias procedentes de clientes externos</t>
  </si>
  <si>
    <t>Ingresos de las actividades ordinarias entre segmentos</t>
  </si>
  <si>
    <t>Gastos de la operación</t>
  </si>
  <si>
    <t>Depreciaciones y amortizaciones</t>
  </si>
  <si>
    <t xml:space="preserve">Otras ganancias y gastos </t>
  </si>
  <si>
    <t xml:space="preserve">Ingresos financieros </t>
  </si>
  <si>
    <t>Costos financieros</t>
  </si>
  <si>
    <t>Resultado por unidades de reajuste y diferencia de cambio</t>
  </si>
  <si>
    <t>Gasto sobre impuesto a la renta</t>
  </si>
  <si>
    <t>Ganancia del segmento</t>
  </si>
  <si>
    <t xml:space="preserve">Ganancia del segmento atribuibles a los propietarios de la controladora </t>
  </si>
  <si>
    <t xml:space="preserve">Participaciones no controladoras </t>
  </si>
  <si>
    <t>Ingresos de las actividades ordinarias de los segmentos</t>
  </si>
  <si>
    <t xml:space="preserve">Eliminación de cuentas de la sede corporativa con los segmentos </t>
  </si>
  <si>
    <t>Eliminación de las actividades ordinarias entre segmentos</t>
  </si>
  <si>
    <t>Ingresos de actividades ordinarias</t>
  </si>
  <si>
    <t>Consolidación ganancia (pérdida) totales de los segmentos</t>
  </si>
  <si>
    <t>Consolidación de ganancia (pérdida)</t>
  </si>
  <si>
    <t xml:space="preserve">Conciliaciones de los activos, pasivos y patrimonio de los segmentos </t>
  </si>
  <si>
    <t>Eliminación de las cuentas entre segmentos</t>
  </si>
  <si>
    <t>Conciliación de patrimonio</t>
  </si>
  <si>
    <t>Consolidación  patrimonios totales de los segmentos</t>
  </si>
  <si>
    <t xml:space="preserve">Patrimonio atribuible a los propietarios de la controladora </t>
  </si>
  <si>
    <t>Otros activos intangibles, bruto</t>
  </si>
  <si>
    <t>Costo de los servicios</t>
  </si>
  <si>
    <t>Costo por intereses</t>
  </si>
  <si>
    <t xml:space="preserve">Gasto por impuesto a las ganancias </t>
  </si>
  <si>
    <t xml:space="preserve">Período actual </t>
  </si>
  <si>
    <t xml:space="preserve">Período anterior </t>
  </si>
  <si>
    <t>Directo
 %</t>
  </si>
  <si>
    <t>Indirecto 
%</t>
  </si>
  <si>
    <t xml:space="preserve">Estado de cambios en el patrimonio </t>
  </si>
  <si>
    <t>Derechos por cobrar</t>
  </si>
  <si>
    <t xml:space="preserve">Ingreso (gasto) por impuesto a las ganancias por partes corriente y diferida </t>
  </si>
  <si>
    <t>Aguas del Maipo S.A.</t>
  </si>
  <si>
    <t>Pasivos por impuestos diferidos</t>
  </si>
  <si>
    <t>Patrimonio atribuibles a los propietarios de la controladora</t>
  </si>
  <si>
    <t>76.148.998-4</t>
  </si>
  <si>
    <t>Sin garantías</t>
  </si>
  <si>
    <t>30 días</t>
  </si>
  <si>
    <t>90 días</t>
  </si>
  <si>
    <t>Caucionar el estricto cumplimiento de las obligaciones que emanan del contrato. Monto  UF194.249,62</t>
  </si>
  <si>
    <t>Provisión vacaciones</t>
  </si>
  <si>
    <t>Provisión deudores incobrables</t>
  </si>
  <si>
    <t>Hasta un año</t>
  </si>
  <si>
    <t>Gobierno Regional de la Región de Los Ríos</t>
  </si>
  <si>
    <t>Sobre:</t>
  </si>
  <si>
    <t>Pesos Chilenos</t>
  </si>
  <si>
    <t>Otros activos no financieros</t>
  </si>
  <si>
    <t>Cuentas por cobrar a entidades relacionadas</t>
  </si>
  <si>
    <t>Activos por impuestos</t>
  </si>
  <si>
    <t>Cuentas comerciales y otras cuentas por pagar</t>
  </si>
  <si>
    <t>Cuentas por pagar a entidades relacionadas</t>
  </si>
  <si>
    <t>Pasivos por impuestos</t>
  </si>
  <si>
    <t>Provisiones por beneficios a los empleados</t>
  </si>
  <si>
    <t>Otras cuentas por pagar</t>
  </si>
  <si>
    <t>Suministros y servicios básicos</t>
  </si>
  <si>
    <t>Servicios comerciales</t>
  </si>
  <si>
    <t>Otros gastos</t>
  </si>
  <si>
    <t>Activo por impuesto diferido</t>
  </si>
  <si>
    <t>Pasivo por impuesto diferido</t>
  </si>
  <si>
    <t>Posición neta de impuestos diferidos</t>
  </si>
  <si>
    <t>Activo por impuestos diferidos</t>
  </si>
  <si>
    <t>Estados de situación financiera</t>
  </si>
  <si>
    <t>76.190.084-6</t>
  </si>
  <si>
    <t>Inicio</t>
  </si>
  <si>
    <t>Aumento/
(Disminución)
M$</t>
  </si>
  <si>
    <t>Otros pasivos financieros, corrientes</t>
  </si>
  <si>
    <t>Otros pasivos financieros, no corrientes</t>
  </si>
  <si>
    <t>Aqualogy Medioambiente Chile S.A.</t>
  </si>
  <si>
    <t>Aqualogy Solutions Chile Ltda.</t>
  </si>
  <si>
    <t>Clases de instrumentos financieros</t>
  </si>
  <si>
    <t>Moneda o 
unidad de 
reajuste</t>
  </si>
  <si>
    <t>CLP</t>
  </si>
  <si>
    <t xml:space="preserve">  Deudores comerciales y otras cuentas por cobrar</t>
  </si>
  <si>
    <t>USD</t>
  </si>
  <si>
    <t>Total corriente</t>
  </si>
  <si>
    <t xml:space="preserve">  Otros activos financieros</t>
  </si>
  <si>
    <t>Total no corriente</t>
  </si>
  <si>
    <t xml:space="preserve">  Bonos</t>
  </si>
  <si>
    <t>Aportes Financieros Reembolsables, porción corriente.</t>
  </si>
  <si>
    <t>Nº de Inscripción o Identificación del Instrumento</t>
  </si>
  <si>
    <t>Moneda índice de reajuste</t>
  </si>
  <si>
    <t>Residual  UF</t>
  </si>
  <si>
    <t>Valor contable</t>
  </si>
  <si>
    <t xml:space="preserve">Tasa interés real contrato </t>
  </si>
  <si>
    <t xml:space="preserve">Tasa efectiva </t>
  </si>
  <si>
    <t>Colocación en Chile o en el Extranjero</t>
  </si>
  <si>
    <t>Empresa emisora</t>
  </si>
  <si>
    <t>Rut deudora</t>
  </si>
  <si>
    <t>Tipo de amortización</t>
  </si>
  <si>
    <t>Garantizada (Si/No)</t>
  </si>
  <si>
    <t>AFR</t>
  </si>
  <si>
    <t>UF</t>
  </si>
  <si>
    <t>Al vencimiento</t>
  </si>
  <si>
    <t>No</t>
  </si>
  <si>
    <t>Aguas Cordillera  S.A.</t>
  </si>
  <si>
    <t>Aportes Financieros Reembolsables, porción no corriente.</t>
  </si>
  <si>
    <t>Fecha vencimiento</t>
  </si>
  <si>
    <t>96.579.800-5</t>
  </si>
  <si>
    <t>Hasta 90 días</t>
  </si>
  <si>
    <t>Banco BBVA</t>
  </si>
  <si>
    <t>Semestral</t>
  </si>
  <si>
    <t>Banco de Chile</t>
  </si>
  <si>
    <t>Banco Santander</t>
  </si>
  <si>
    <t>De 13 meses a 3 años</t>
  </si>
  <si>
    <t>Más de 5 años</t>
  </si>
  <si>
    <t>BAGUA-I</t>
  </si>
  <si>
    <t>BAGUA-J</t>
  </si>
  <si>
    <t>BAGUA-K</t>
  </si>
  <si>
    <t>BAGUA-M</t>
  </si>
  <si>
    <t>BAGUA-N</t>
  </si>
  <si>
    <t>BAGUA-P</t>
  </si>
  <si>
    <t>BAGUA-Q</t>
  </si>
  <si>
    <t>BESAL-B</t>
  </si>
  <si>
    <t xml:space="preserve">Essal S.A. </t>
  </si>
  <si>
    <t>Más de 3 años a 5 años</t>
  </si>
  <si>
    <t>Riesgo de crédito</t>
  </si>
  <si>
    <t xml:space="preserve">Exposición bruta según balance para riesgos de cuentas por cobrar </t>
  </si>
  <si>
    <t>Exposición bruta según estimaciones para riesgos de cuentas por cobrar</t>
  </si>
  <si>
    <t>Exposición neta, concentraciones de riesgo</t>
  </si>
  <si>
    <t>Movimiento riesgo de crédito cuentas por cobrar</t>
  </si>
  <si>
    <t>Disminuciones</t>
  </si>
  <si>
    <t>Cambios, totales</t>
  </si>
  <si>
    <t>menor de tres meses</t>
  </si>
  <si>
    <t>entre tres y seis meses</t>
  </si>
  <si>
    <t>Perfil de vencimientos</t>
  </si>
  <si>
    <t>De 91 días a 1 año</t>
  </si>
  <si>
    <t>Bonos</t>
  </si>
  <si>
    <t>Instrumentos  de deuda</t>
  </si>
  <si>
    <t>Tasa</t>
  </si>
  <si>
    <t>Préstamos bancarios</t>
  </si>
  <si>
    <t>Variable</t>
  </si>
  <si>
    <t>Ptos  (+/-)</t>
  </si>
  <si>
    <t>Instrumentos</t>
  </si>
  <si>
    <t>Depósito a plazo</t>
  </si>
  <si>
    <t>Análisis Ambientales  S.A.</t>
  </si>
  <si>
    <t>Eco-Riles  S.A.</t>
  </si>
  <si>
    <t>Dividendos</t>
  </si>
  <si>
    <t>Proveedores por inversiones en curso</t>
  </si>
  <si>
    <t>Personal</t>
  </si>
  <si>
    <t>Servicios devengados</t>
  </si>
  <si>
    <t>Costo amortizado</t>
  </si>
  <si>
    <t>Valor justo</t>
  </si>
  <si>
    <t>Inversiones mantenidas a valor justo</t>
  </si>
  <si>
    <t>Forward en moneda extranjera</t>
  </si>
  <si>
    <t xml:space="preserve">   Otros pasivos financieros</t>
  </si>
  <si>
    <t>Pasivos financieros mantenidos a costo amortizado</t>
  </si>
  <si>
    <t>Pasivos financieros mantenidos a valor justo</t>
  </si>
  <si>
    <t>Filiales</t>
  </si>
  <si>
    <t>Porcentaje de participación en filial significativa</t>
  </si>
  <si>
    <t>Porcentaje poder de voto en filial significativa</t>
  </si>
  <si>
    <t>BAGUA-R</t>
  </si>
  <si>
    <t>BAGUA-S</t>
  </si>
  <si>
    <t>Ajuste gasto tributario ejercicio anterior</t>
  </si>
  <si>
    <t>Sin Rut</t>
  </si>
  <si>
    <t>Empresa Depuradora de Aguas Servidas Mapocho El Trebal Ltda.</t>
  </si>
  <si>
    <t>Controlador</t>
  </si>
  <si>
    <t xml:space="preserve">Ganancia (pérdida) del segmento atribuibles a participaciones no controladoras </t>
  </si>
  <si>
    <t>Garantía cumplimiento de contrato. Monto M$279.298</t>
  </si>
  <si>
    <t>Incrementos (decrementos) en adquisiciones mediante combinaciones de negocios</t>
  </si>
  <si>
    <t>11-13</t>
  </si>
  <si>
    <t>Revaluaciones de terrenos</t>
  </si>
  <si>
    <t>Revaluaciones de derechos de aguas</t>
  </si>
  <si>
    <t>entre seis y ocho meses</t>
  </si>
  <si>
    <t>mayor a ocho meses</t>
  </si>
  <si>
    <t>Dividendos por pagar</t>
  </si>
  <si>
    <t>Depósitos a plazo (Nota 8.6)</t>
  </si>
  <si>
    <t>8.5</t>
  </si>
  <si>
    <t>8.4</t>
  </si>
  <si>
    <t>8.7</t>
  </si>
  <si>
    <t>Otros gastos por naturaleza</t>
  </si>
  <si>
    <t>Sub-total corrientes</t>
  </si>
  <si>
    <t>Sub-total no corrientes</t>
  </si>
  <si>
    <t>Acreedores varios</t>
  </si>
  <si>
    <t>Totales corrientes y no corrientes</t>
  </si>
  <si>
    <t>8.9</t>
  </si>
  <si>
    <t>Reclamaciones  legales</t>
  </si>
  <si>
    <t>Director General del Territorio Marítimo y de Marina Mercante</t>
  </si>
  <si>
    <t>Ampliación y Mejoras PTAS San José de Maipo</t>
  </si>
  <si>
    <t>BAGUA-U</t>
  </si>
  <si>
    <t xml:space="preserve">Sociedad </t>
  </si>
  <si>
    <t>Flujo esperado de pago
M$</t>
  </si>
  <si>
    <t>Número de empleados</t>
  </si>
  <si>
    <t>Flujos esperados de pago</t>
  </si>
  <si>
    <t>Costos por servicios 
M$</t>
  </si>
  <si>
    <t>Sensibilización de los supuestos</t>
  </si>
  <si>
    <t>Tasa de descuento</t>
  </si>
  <si>
    <t>Tasa de incrementos de sueldos</t>
  </si>
  <si>
    <t>Tasa de rotación</t>
  </si>
  <si>
    <t>Base</t>
  </si>
  <si>
    <t>Más 0,5%
M$</t>
  </si>
  <si>
    <t>Provisiones por beneficios a los empleados, corriente</t>
  </si>
  <si>
    <t>Provisiones por beneficios a los empleados, no corriente</t>
  </si>
  <si>
    <t xml:space="preserve">  Aportes financieros reembolsables</t>
  </si>
  <si>
    <t xml:space="preserve">Sub-totales </t>
  </si>
  <si>
    <t xml:space="preserve">Total activos </t>
  </si>
  <si>
    <t>Nombre de filial significativa</t>
  </si>
  <si>
    <t>Diferencia permanente por gastos rechazados</t>
  </si>
  <si>
    <t>Ampliación y Mejoras PTAS Isla de Maipo</t>
  </si>
  <si>
    <t xml:space="preserve">  Otras pérdidas</t>
  </si>
  <si>
    <t>Contrato diseño construcción y puesta en marcha de filtro percolado de La Unión</t>
  </si>
  <si>
    <t>Garantía fiel cumplimiento de contrato por M$845.149</t>
  </si>
  <si>
    <t>Servicio de contrato de limpieza de redes de agua potable (Ice- Pigging)</t>
  </si>
  <si>
    <t>60 días</t>
  </si>
  <si>
    <t>Garantía cumplimiento de contrato. Monto M$26.600</t>
  </si>
  <si>
    <t>Garantía cumplimiento de contrato. Monto UF887</t>
  </si>
  <si>
    <t>Garantía fiel cumplimiento de contrato por UF357.863</t>
  </si>
  <si>
    <t>Provisión beneficios por terminación</t>
  </si>
  <si>
    <t>Servicios de operación Planta Biogás</t>
  </si>
  <si>
    <t>Implementación sistema de información geográfica Essal S.A.</t>
  </si>
  <si>
    <t>Diferencia permanente por impuesto a la renta de ejercicios anteriores</t>
  </si>
  <si>
    <t>Gastos por impuesto único (gastos rechazados)</t>
  </si>
  <si>
    <t>Ingresos (gastos) por otros impuestos</t>
  </si>
  <si>
    <t>Ingresos (gastos) diferidos por impuestos relativos a la creación y reversión de diferencias temporarias</t>
  </si>
  <si>
    <t>Ajustes al gasto por impuestos utilizando la tasa legal</t>
  </si>
  <si>
    <t>OTRO RESULTADO INTEGRAL</t>
  </si>
  <si>
    <t>Ganancias (pérdidas) actuariales por planes de beneficios definidos</t>
  </si>
  <si>
    <t>Ganancia o pérdidas actuariales</t>
  </si>
  <si>
    <t>R.U.T.</t>
  </si>
  <si>
    <t>Total variación por activos</t>
  </si>
  <si>
    <t>Total variación por pasivos</t>
  </si>
  <si>
    <t xml:space="preserve">Seguros, contribuciones, patentes y permisos </t>
  </si>
  <si>
    <t>Mantención de redes, recintos y equipos</t>
  </si>
  <si>
    <t>Saldo inicial al 01-01-2014</t>
  </si>
  <si>
    <t>Patrimonio 
total</t>
  </si>
  <si>
    <t>Préstamos a entidades relacionadas</t>
  </si>
  <si>
    <t xml:space="preserve">Totales </t>
  </si>
  <si>
    <t>Proveedores por inversiones en curso (inversión)</t>
  </si>
  <si>
    <t>Proveedores (gasto)</t>
  </si>
  <si>
    <t>Proveedores (inversión)</t>
  </si>
  <si>
    <t>AFR (gasto)</t>
  </si>
  <si>
    <t>Otros (gasto)</t>
  </si>
  <si>
    <t>Otros (inversión)</t>
  </si>
  <si>
    <t>Aqua Development Network S.A.</t>
  </si>
  <si>
    <t>Contrato gestión talento integrado</t>
  </si>
  <si>
    <t>Operación planta de tratamiento</t>
  </si>
  <si>
    <t>Utilidad (pérdida) por diferencia de cambio</t>
  </si>
  <si>
    <t xml:space="preserve"> Totales</t>
  </si>
  <si>
    <t>Movimientos de pasivos por impuestos diferidos</t>
  </si>
  <si>
    <t>Totales sobre información general de activos, pasivos y patrimonio</t>
  </si>
  <si>
    <t>Pagos futuros mínimos del arrendamiento no cancelables, arrendatarios</t>
  </si>
  <si>
    <t>Total cuotas de arrendamientos y subarriendos reconocidas en el estado de resultados</t>
  </si>
  <si>
    <t>Total pagos futuros mínimos del arrendamiento no cancelables</t>
  </si>
  <si>
    <t>Nuevas NIIF</t>
  </si>
  <si>
    <t>NIIF 14, Cuentas de regulación diferidas</t>
  </si>
  <si>
    <t>Mejoras y Modificaciones</t>
  </si>
  <si>
    <t>Josep Bagué Prats</t>
  </si>
  <si>
    <t>Xavier Amorós Corbella</t>
  </si>
  <si>
    <t>Herman Chadwick Piñera</t>
  </si>
  <si>
    <t>Felipe Larraín Aspillaga</t>
  </si>
  <si>
    <t>Ignacio Guerrero Gutierrez</t>
  </si>
  <si>
    <t>Pablo Pérez Cruz</t>
  </si>
  <si>
    <t>Alberto Muchnick Mlynarz</t>
  </si>
  <si>
    <t xml:space="preserve">Jorge Bande  Bruck </t>
  </si>
  <si>
    <t>Marcelo Tokman Ramos</t>
  </si>
  <si>
    <t>Pedro Buttazzoni Alvarez</t>
  </si>
  <si>
    <t>Carlos Mladinic Alonso</t>
  </si>
  <si>
    <t>Rodrigo Castro Fernández</t>
  </si>
  <si>
    <t>Miguel Angel Zarza Marcos</t>
  </si>
  <si>
    <t>Giorgianna Cúneo Queirolo</t>
  </si>
  <si>
    <t>1)</t>
  </si>
  <si>
    <t>2)</t>
  </si>
  <si>
    <t>3)</t>
  </si>
  <si>
    <t>4)</t>
  </si>
  <si>
    <t>5)</t>
  </si>
  <si>
    <t>6)</t>
  </si>
  <si>
    <t>7)</t>
  </si>
  <si>
    <t>TITULARES</t>
  </si>
  <si>
    <t>SUPLENTES</t>
  </si>
  <si>
    <t>AC</t>
  </si>
  <si>
    <t>Víctor de la Barra Fuenzalida</t>
  </si>
  <si>
    <t>Rodrigo Swett Brown</t>
  </si>
  <si>
    <t>Mario Varela Herrera</t>
  </si>
  <si>
    <t>Osvaldo Carvajal Rondanelli</t>
  </si>
  <si>
    <t>Jordi Valls Riera</t>
  </si>
  <si>
    <t>Guillermo Pickering de la Fuente</t>
  </si>
  <si>
    <t>Domingo Cruzat Amunátegui</t>
  </si>
  <si>
    <t>Eduardo Novoa Castellón</t>
  </si>
  <si>
    <t>Andrés Fernández Fernández</t>
  </si>
  <si>
    <t>Iván Yarur Sairafi</t>
  </si>
  <si>
    <t>Camilo Larraín Sánchez</t>
  </si>
  <si>
    <t>Jorge Cosme Sagnier Guimón</t>
  </si>
  <si>
    <t>Joaquim Marti Marques</t>
  </si>
  <si>
    <t>Ricardo Letelier Querci</t>
  </si>
  <si>
    <t>Patricio Leighton Zambelli</t>
  </si>
  <si>
    <t>Matías Langevin Correa</t>
  </si>
  <si>
    <t>Marcas comerciales, neto</t>
  </si>
  <si>
    <t>Programas de computador, neto</t>
  </si>
  <si>
    <t>Activos intangibles, bruto</t>
  </si>
  <si>
    <t>Marcas comerciales, bruto</t>
  </si>
  <si>
    <t>Programas de computador, bruto</t>
  </si>
  <si>
    <t>Activos intangibles, amortización acumulada</t>
  </si>
  <si>
    <t>Marcas comerciales, amortización acumulada</t>
  </si>
  <si>
    <t>Programas de computador, amortización acumulada</t>
  </si>
  <si>
    <t>Otros activos intangibles, amortización acumulada</t>
  </si>
  <si>
    <t xml:space="preserve">Movimientos en activos intangibles </t>
  </si>
  <si>
    <t>Otros Activos Intangibles, neto</t>
  </si>
  <si>
    <t>Incrementos (disminuciones) por transferencias</t>
  </si>
  <si>
    <t>Incrementos (disminuciones) por otros cambios</t>
  </si>
  <si>
    <t>Cambios, Total</t>
  </si>
  <si>
    <t>Disposiciones y retiros de servicio</t>
  </si>
  <si>
    <t>Maquinaria</t>
  </si>
  <si>
    <t>Enseres y accesorios</t>
  </si>
  <si>
    <t>Equipos informáticos</t>
  </si>
  <si>
    <t>Mejoras de derechos de arrendamiento</t>
  </si>
  <si>
    <t>Construcciones en proceso</t>
  </si>
  <si>
    <t>Reconciliación de cambios en propiedades, plantas y equipos según clase:</t>
  </si>
  <si>
    <t>Depreciación</t>
  </si>
  <si>
    <t>Incrementos (disminuciones) por transferencias desde construcciones en proceso</t>
  </si>
  <si>
    <t>Propiedades, planta y equipo, ociosos temporalmente:</t>
  </si>
  <si>
    <t>Valor Bruto</t>
  </si>
  <si>
    <t>Valor Neto</t>
  </si>
  <si>
    <t>BAGUA-V</t>
  </si>
  <si>
    <t>NIIF 11, Acuerdos Conjuntos</t>
  </si>
  <si>
    <t xml:space="preserve">Información a revelar detallada sobre activos intangibles [Valor Bruto]  </t>
  </si>
  <si>
    <t>Período actual</t>
  </si>
  <si>
    <t>Otros Activos Intangibles, bruto</t>
  </si>
  <si>
    <t>Período anterior</t>
  </si>
  <si>
    <t xml:space="preserve">Información a revelar detallada sobre activos intangibles [Amortización Acumulada]  </t>
  </si>
  <si>
    <t>Información a revelar detallada sobre propiedades, planta y equipo [Valor Bruto]</t>
  </si>
  <si>
    <t>Clases de propiedades, planta y equipo, bruto</t>
  </si>
  <si>
    <t>Información a revelar detallada sobre propiedades, planta y equipo [Depreciación acumulada]</t>
  </si>
  <si>
    <t>Clases de propiedades, planta y equipo, depreciación acumulada</t>
  </si>
  <si>
    <t>IPC Base 2009</t>
  </si>
  <si>
    <t>Inflación acumulada</t>
  </si>
  <si>
    <t>Fija</t>
  </si>
  <si>
    <t>NIIF 15, Ingresos Procedentes de Contratos con Clientes</t>
  </si>
  <si>
    <t>NIC 38, Activos Intangibles</t>
  </si>
  <si>
    <t xml:space="preserve"> Períodos anuales iniciados en o después del 01 de enero de 2016</t>
  </si>
  <si>
    <t>Otras propiedades, planta y equipo *</t>
  </si>
  <si>
    <t xml:space="preserve"> Períodos anuales iniciados en o después del 01 de enero de 2018</t>
  </si>
  <si>
    <t>Gastos por depreciación y amortización</t>
  </si>
  <si>
    <t>Ganancia atribuible a</t>
  </si>
  <si>
    <t>Ganancia atribuible a los propietarios de la controladora</t>
  </si>
  <si>
    <t>Ganancia atribuible a participaciones no controladoras</t>
  </si>
  <si>
    <t xml:space="preserve">Ganancias por acción </t>
  </si>
  <si>
    <t>Ganancias por acción básica en operaciones continuadas</t>
  </si>
  <si>
    <t xml:space="preserve">Ganancias por acción básica </t>
  </si>
  <si>
    <t>Equipos de transporte</t>
  </si>
  <si>
    <t>Efecto por cambio de tasa en impuestos diferidos</t>
  </si>
  <si>
    <t>Proyecto Lo Pinto</t>
  </si>
  <si>
    <t>Clases de cobros por actividades de operación</t>
  </si>
  <si>
    <t>Clases de pagos en efectivo procedentes de actividades de operación</t>
  </si>
  <si>
    <t>Impuestos a las ganancias pagados (reembolsados)</t>
  </si>
  <si>
    <t>Reembolsos de préstamos</t>
  </si>
  <si>
    <t>Banco BCI</t>
  </si>
  <si>
    <t>BAGUA-W</t>
  </si>
  <si>
    <t>+</t>
  </si>
  <si>
    <r>
      <t>Indemnización especial por antigüedad</t>
    </r>
    <r>
      <rPr>
        <vertAlign val="superscript"/>
        <sz val="8"/>
        <rFont val="Tahoma"/>
        <family val="2"/>
      </rPr>
      <t>(1)</t>
    </r>
  </si>
  <si>
    <t>Ganancia antes de impuestos</t>
  </si>
  <si>
    <t>Ganancia procedente de operaciones continuadas</t>
  </si>
  <si>
    <t xml:space="preserve"> Flujos de efectivo procedentes (utilizados en) operaciones</t>
  </si>
  <si>
    <t xml:space="preserve">  Flujos de efectivo procedentes de (utilizados en) actividades de operación</t>
  </si>
  <si>
    <t>Flujos de efectivo procedentes de (utilizados en) actividades de inversión</t>
  </si>
  <si>
    <t xml:space="preserve">  Importes procedentes de préstamos, clasificados como actividades de financiación</t>
  </si>
  <si>
    <t xml:space="preserve"> Flujos de efectivo procedentes de (utilizados en) actividades de financiación</t>
  </si>
  <si>
    <t xml:space="preserve"> Incremento (disminución) en el efectivo y equivalentes al efectivo, antes del efecto de los cambios en la tasa de cambio 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</si>
  <si>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</si>
  <si>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</si>
  <si>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</si>
  <si>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Covenant</t>
  </si>
  <si>
    <t xml:space="preserve">   Equivalentes al efectivo</t>
  </si>
  <si>
    <t>Tasa interés contrato</t>
  </si>
  <si>
    <t>3 - 4</t>
  </si>
  <si>
    <t xml:space="preserve">NIC 16, Propiedades, Planta y Equipo </t>
  </si>
  <si>
    <t>NIC 41, Agricultura</t>
  </si>
  <si>
    <t>NIC 27, Estados Financieros Separados</t>
  </si>
  <si>
    <t>NIC 28, Inversiones en Asociadas y Negocios Conjuntos</t>
  </si>
  <si>
    <t>NIIF 10, Estados Financieros Consolidados</t>
  </si>
  <si>
    <t>NIIF 5, Activos no Corrientes Mantenidos para la Venta y Operaciones Discontinuadas</t>
  </si>
  <si>
    <t>NIIF 7, Instrumentos Financieros: Información a Revelar</t>
  </si>
  <si>
    <t>W. Reclasificaciones</t>
  </si>
  <si>
    <t xml:space="preserve">RUT entidad deudora </t>
  </si>
  <si>
    <t xml:space="preserve">Nombre entidad deudora </t>
  </si>
  <si>
    <t xml:space="preserve">País de la empresa deudora </t>
  </si>
  <si>
    <t>Nombre entidad acreedora</t>
  </si>
  <si>
    <t xml:space="preserve">Moneda o unidad de reajuste </t>
  </si>
  <si>
    <t>Tasa  efectiva</t>
  </si>
  <si>
    <t xml:space="preserve">Tasa nominal </t>
  </si>
  <si>
    <t>Total montos nominales</t>
  </si>
  <si>
    <t>Series</t>
  </si>
  <si>
    <t>Periodicidad de la amortización</t>
  </si>
  <si>
    <t>Obligaciones con el público corrientes</t>
  </si>
  <si>
    <t>Obligaciones con el público no corrientes</t>
  </si>
  <si>
    <t>Total obligaciones con el público</t>
  </si>
  <si>
    <t>Más de 90 días hasta un año</t>
  </si>
  <si>
    <t>Más de 1 año hasta 3 años</t>
  </si>
  <si>
    <t>Más de 1 año hasta 2 años</t>
  </si>
  <si>
    <t>Más de 2 años hasta 3 años</t>
  </si>
  <si>
    <t>Más de 3 años hasta 5 años</t>
  </si>
  <si>
    <t>Más de 3 años hasta 4 años</t>
  </si>
  <si>
    <t>Más de 4 años hasta 5 años</t>
  </si>
  <si>
    <t>Préstamos bancarios no corrientes</t>
  </si>
  <si>
    <t>Total préstamos bancarios</t>
  </si>
  <si>
    <t>Montos nominales</t>
  </si>
  <si>
    <t>Valores contables</t>
  </si>
  <si>
    <t>Préstamos bancarios corrientes</t>
  </si>
  <si>
    <t>Número de inscripción</t>
  </si>
  <si>
    <t>Impuestos a las ganancias relativos a componentes de otro resultado integral que no se reclasificará al resultado del período</t>
  </si>
  <si>
    <t>Impuesto a las ganancias relacionado con planes de beneficios definidos</t>
  </si>
  <si>
    <t>TOTAL RESULTADO INTEGRAL</t>
  </si>
  <si>
    <t>Estado de situación financiera:</t>
  </si>
  <si>
    <t>Reclasificaciones</t>
  </si>
  <si>
    <t>Saldo final al 31-12-2014</t>
  </si>
  <si>
    <t>Otro resultado integral</t>
  </si>
  <si>
    <t>Reserva de ganancias o pérdidas actuariales en planes de beneficios definidos</t>
  </si>
  <si>
    <t>Relacionada al controlador</t>
  </si>
  <si>
    <t>Total otro resultado integral</t>
  </si>
  <si>
    <t>Componentes de otro resultado integral que no se reclasificarán al resultado del período, antes de impuestos</t>
  </si>
  <si>
    <t>Otro resultado integral que no se reclasificará al resultado del período, antes de impuestos</t>
  </si>
  <si>
    <t>Limpieza de unidades</t>
  </si>
  <si>
    <t xml:space="preserve">Secretaria Regional </t>
  </si>
  <si>
    <t>Estado de resultado por naturaleza:</t>
  </si>
  <si>
    <t>Inversión Proyectada en Medioambiente para el  ejercicio 2015</t>
  </si>
  <si>
    <t>Modelación Paneles de Olores</t>
  </si>
  <si>
    <t xml:space="preserve">        Cuentas comerciales al día según plazo </t>
  </si>
  <si>
    <t xml:space="preserve"> Bienes </t>
  </si>
  <si>
    <t xml:space="preserve">Servicios </t>
  </si>
  <si>
    <t xml:space="preserve">Otros  </t>
  </si>
  <si>
    <t xml:space="preserve">Total </t>
  </si>
  <si>
    <t xml:space="preserve">          Hasta 30 días </t>
  </si>
  <si>
    <t xml:space="preserve">          Entre 31 y 60 días </t>
  </si>
  <si>
    <t xml:space="preserve">          Entre 61 y 90 días </t>
  </si>
  <si>
    <t xml:space="preserve">          Entre 91 y 120 días </t>
  </si>
  <si>
    <t xml:space="preserve">          Entre 121 y 365 días </t>
  </si>
  <si>
    <t xml:space="preserve">          Más de 365 días </t>
  </si>
  <si>
    <t xml:space="preserve">Cuentas comerciales vencidas según plazo </t>
  </si>
  <si>
    <t>Servicio Actualización de la operación y seguridad Tranque Pudeto y Gamboa</t>
  </si>
  <si>
    <t>Garantía cumplimiento de contrato M$705</t>
  </si>
  <si>
    <t>Garantía cumplimiento de contrato. Monto M$47.110</t>
  </si>
  <si>
    <t>NIC 1, Presentación de  Estados Financieros</t>
  </si>
  <si>
    <t>NIIF 12,  Información a revelar sobre participaciones en otras entidades</t>
  </si>
  <si>
    <t>Estado de Flujo de efectivo directo</t>
  </si>
  <si>
    <t>Importes procedentes de la venta de propiedades, planta y equipo</t>
  </si>
  <si>
    <t>Proyecto Eficiencia Hidraulica</t>
  </si>
  <si>
    <t>Construcción y ampliación linea de lodos La Unión</t>
  </si>
  <si>
    <t xml:space="preserve">Degremont S.A. </t>
  </si>
  <si>
    <t>Servicio de contrato de Ice-Piggins</t>
  </si>
  <si>
    <t>Importe de las rentas contingentes reconocidas en el estado de resultados</t>
  </si>
  <si>
    <t>96.945.210-3</t>
  </si>
  <si>
    <t>Saldo inicial al 01-01-2015</t>
  </si>
  <si>
    <t>Monto nominal deuda (M$)</t>
  </si>
  <si>
    <t>Tasa Variable</t>
  </si>
  <si>
    <t>Impacto resultado (M$)  (+/-)</t>
  </si>
  <si>
    <t>NIC 34, Información Financiera Intermedia</t>
  </si>
  <si>
    <t xml:space="preserve"> Períodos anuales iniciados en o despues del 01 de enero de  2016</t>
  </si>
  <si>
    <t>Compromisos por la adquisición de activos intangibles para el año 2015:</t>
  </si>
  <si>
    <t xml:space="preserve">Importe de compromisos futuros para la adquisición de propiedades, planta y equipo para el ejercicio 2015: </t>
  </si>
  <si>
    <t>DOTACION POR SOCIEDAD</t>
  </si>
  <si>
    <t>Trabajadores Sindicalizados con cálculo de indemnización</t>
  </si>
  <si>
    <t>Trabajadores Sindicalizados, sin cálculo de indemnización</t>
  </si>
  <si>
    <t>EcoRiles S.A.</t>
  </si>
  <si>
    <t>TOTALES</t>
  </si>
  <si>
    <t>Essal S.A</t>
  </si>
  <si>
    <t>Transacción Tranque La Dehesa</t>
  </si>
  <si>
    <t>Constructora San Francisco</t>
  </si>
  <si>
    <t>Asociación Canal de Maipo</t>
  </si>
  <si>
    <t>Municipalidad de Las Condes</t>
  </si>
  <si>
    <t>Anam S.A.</t>
  </si>
  <si>
    <t>3-4</t>
  </si>
  <si>
    <t>Inversiones Aguas Metropolitanas S.A.</t>
  </si>
  <si>
    <t>Total 2015
%</t>
  </si>
  <si>
    <t>Total 2014
%</t>
  </si>
  <si>
    <t>Cambio de Medio de Absorción de Arsénico para Planta Quilicura</t>
  </si>
  <si>
    <t>Pagos futuros mínimos del arrendamiento no cancelables, hasta un año, arrendatarios</t>
  </si>
  <si>
    <t>Pagos mínimos futuros de arrendamiento no cancelable, a más de un año y menos de cinco años, arrendatarios</t>
  </si>
  <si>
    <t>Cobros futuros mínimos del arrendamiento no cancelables, hasta un año, arrendadores</t>
  </si>
  <si>
    <t>Ampliación y Mejoras PTAS Melipilla</t>
  </si>
  <si>
    <t>Ampliación y Mejoras PTAS Til Til</t>
  </si>
  <si>
    <t>Pasivos proyectados al 31 de Diciembre de 2015</t>
  </si>
  <si>
    <t>Efectos en Resultado (Cargo) /Abono</t>
  </si>
  <si>
    <t>Cobros procedentes de regalías, cuotas, comisiones y otros ingresos de actividades ordinarias</t>
  </si>
  <si>
    <t>Cobros procedentes de contratos mantenidos con propósitos de intermediación o para negociar</t>
  </si>
  <si>
    <t>Cobros derivados de arrendamiento y posterior venta de esos activos</t>
  </si>
  <si>
    <t>Pagos procedentes de contratos mantenidos para intermediación o para negociar</t>
  </si>
  <si>
    <t xml:space="preserve"> Pagos por producir o adquirir activos mantenidos para arrendar a terceros y posteriormente mantenidos para la venta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</si>
  <si>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</si>
  <si>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</si>
  <si>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</si>
  <si>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</si>
  <si>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</si>
  <si>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</si>
  <si>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</si>
  <si>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Importes procedentes de ventas de activos intangibles</t>
  </si>
  <si>
    <t>Recursos por ventas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</si>
  <si>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</si>
  <si>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</si>
  <si>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</si>
  <si>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</si>
  <si>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</si>
  <si>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</si>
  <si>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</si>
  <si>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Impuestos a las ganancias reembolsados (pagados)</t>
  </si>
  <si>
    <t xml:space="preserve">Flujos de efectivo procedentes de la venta de participaciones no controladoras </t>
  </si>
  <si>
    <t>Recursos por cambios en las participaciones en la propiedad en subsidiarias que no dan lugar a la pérdida de control</t>
  </si>
  <si>
    <t xml:space="preserve"> Pagos por cambios en las participaciones en la propiedad en subsidiarias que no dan lugar a la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</si>
  <si>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</si>
  <si>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</si>
  <si>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</si>
  <si>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</si>
  <si>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</si>
  <si>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</si>
  <si>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</si>
  <si>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</si>
  <si>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Límite</t>
  </si>
  <si>
    <t>NIC 19, Beneficio a los empleados</t>
  </si>
  <si>
    <t xml:space="preserve">  Devolución de seguro</t>
  </si>
  <si>
    <t>Fair Value</t>
  </si>
  <si>
    <t>NIIF 9, Instrumentos Financieros, clasificación y medición</t>
  </si>
  <si>
    <t>Resultado del período</t>
  </si>
  <si>
    <t xml:space="preserve"> Gastos operacionales (-)</t>
  </si>
  <si>
    <t>Otros gastos (-)  /  Ingresos netos (+)</t>
  </si>
  <si>
    <t>Aguas 
Cordillera S.A.</t>
  </si>
  <si>
    <t>Aguas 
Manquehue S.A.</t>
  </si>
  <si>
    <t>Pesos chilenos</t>
  </si>
  <si>
    <t>Asociación Canal Sociedad Maipo</t>
  </si>
  <si>
    <t>Boleta</t>
  </si>
  <si>
    <t>Chilectra S.A.</t>
  </si>
  <si>
    <t>Dirección Regional de Vialidad</t>
  </si>
  <si>
    <t>Ministerio de Obras Publicas - Dirección General de Aguas</t>
  </si>
  <si>
    <t xml:space="preserve">Boleta </t>
  </si>
  <si>
    <t>Municipalidad de Calera de Tango</t>
  </si>
  <si>
    <t>Municipalidad de La Florida</t>
  </si>
  <si>
    <t>Municipalidad de La Pintana</t>
  </si>
  <si>
    <t>Municipalidad de Melipilla</t>
  </si>
  <si>
    <t>Municipalidad de Peñalolen</t>
  </si>
  <si>
    <t>Municipalidad de Providencia</t>
  </si>
  <si>
    <t>Municipalidad de San Joaquín</t>
  </si>
  <si>
    <t>Municipalidad de Santiago</t>
  </si>
  <si>
    <t>Servicio de Vivienda y Urbanismo Metropolitano</t>
  </si>
  <si>
    <t>Superintendencia de Servicios Sanitarios</t>
  </si>
  <si>
    <t>Municipalidad de Vitacura</t>
  </si>
  <si>
    <t>Municipalidad Lo Barnechea</t>
  </si>
  <si>
    <t>Servicio de Vivienda y Urbanismo</t>
  </si>
  <si>
    <t>Empresa Servicios Sanitarios del BioBio S.A.</t>
  </si>
  <si>
    <t>Siderúrgica Huachipato</t>
  </si>
  <si>
    <t>Compañía Cervecerías Unidas S.A.</t>
  </si>
  <si>
    <t>Compañía Minera Doña Inés de Collahuasi</t>
  </si>
  <si>
    <t>Póliza</t>
  </si>
  <si>
    <t>Exportadora Los Fiordos Ltda.</t>
  </si>
  <si>
    <t>Tipo de 
Garantía</t>
  </si>
  <si>
    <t>Otro incremento (decremento)</t>
  </si>
  <si>
    <t>Antigüedad de la deuda bruta</t>
  </si>
  <si>
    <t>Deuda vencida bruta</t>
  </si>
  <si>
    <t>TAB 180  días</t>
  </si>
  <si>
    <t>Fondos mutuos (Nota 8.6)</t>
  </si>
  <si>
    <t>Depósitos a plazo fijo, nivel 1</t>
  </si>
  <si>
    <t>Deuda bancaria, nivel 2</t>
  </si>
  <si>
    <t>Bonos, nivel 1</t>
  </si>
  <si>
    <t>AFR, nivel 3</t>
  </si>
  <si>
    <t>Fondos mutuos, nivel 1</t>
  </si>
  <si>
    <t>Mercaderías</t>
  </si>
  <si>
    <t>Otros activos intangibles, neto*</t>
  </si>
  <si>
    <t>Renovación equipos de tratamiento y disposición</t>
  </si>
  <si>
    <t>AFR agua potable</t>
  </si>
  <si>
    <t>KDM S.A.</t>
  </si>
  <si>
    <t>Degremont S.A. Agencia en Chile</t>
  </si>
  <si>
    <t>Ingeniería y Construcción Sigdo Koppers S.A.</t>
  </si>
  <si>
    <t>Sociedad Concesionaria Costanera Norte S.A.</t>
  </si>
  <si>
    <t>Bapa S.A.</t>
  </si>
  <si>
    <t>Inmobiliaria y Comercial Quilicura Ltda.</t>
  </si>
  <si>
    <t>Inmobiliaria La Reserva Ltda.</t>
  </si>
  <si>
    <t>Costanera Center S.A.</t>
  </si>
  <si>
    <t>Aqualogy Development Network S.A.</t>
  </si>
  <si>
    <t>Dirección de Obras Hidráulica</t>
  </si>
  <si>
    <t>Municipalidad de Macul</t>
  </si>
  <si>
    <t>Director de Obras Hidráulicas</t>
  </si>
  <si>
    <t>Cooperativa Agrícola y Lechera de la Unión Ltda.</t>
  </si>
  <si>
    <t>Compañía de Petróleos de Chile S.A.</t>
  </si>
  <si>
    <t>Inmobiliaria Nueva Tarapacá S.A.</t>
  </si>
  <si>
    <t xml:space="preserve">  Cuentas comerciales y otras cuentas por pagar</t>
  </si>
  <si>
    <t xml:space="preserve">  Otras cuentas por pagar</t>
  </si>
  <si>
    <t xml:space="preserve">  Derechos por cobrar</t>
  </si>
  <si>
    <t>96579800-5</t>
  </si>
  <si>
    <t>97.032.000-8</t>
  </si>
  <si>
    <t>97.004.000-5</t>
  </si>
  <si>
    <t>97.006.000-6</t>
  </si>
  <si>
    <t>97.004.000-7</t>
  </si>
  <si>
    <t xml:space="preserve">RUT entidad acreedora </t>
  </si>
  <si>
    <t>BAGUA-X</t>
  </si>
  <si>
    <t>Besal-B</t>
  </si>
  <si>
    <t>Perfil proyectado</t>
  </si>
  <si>
    <t>96.817.230-1</t>
  </si>
  <si>
    <t>Compensación menor caudal</t>
  </si>
  <si>
    <t>70.009.410-3</t>
  </si>
  <si>
    <t>Asociación canalistas sociedad del canal del Maipo</t>
  </si>
  <si>
    <t>Traspaso excepcional de agua</t>
  </si>
  <si>
    <t>Rut entidad acreedora</t>
  </si>
  <si>
    <t>97.036.000-k</t>
  </si>
  <si>
    <t>Otras (pérdidas) ganancias</t>
  </si>
  <si>
    <t xml:space="preserve">Otras (pérdidas) ganancias </t>
  </si>
  <si>
    <t xml:space="preserve">   Ingresos por instrumentos derivados</t>
  </si>
  <si>
    <t>Saldo final al 31-12-2015</t>
  </si>
  <si>
    <t>Para efectos comparativos se han efectuado ciertas reclasificaciones  al estado de resultado por naturaleza al 31 de diciembre de 2014, de acuerdo al siguiente detalle:</t>
  </si>
  <si>
    <t xml:space="preserve">Primas de emisión </t>
  </si>
  <si>
    <t>Primas de emisión</t>
  </si>
  <si>
    <t>79.046.628-K</t>
  </si>
  <si>
    <t>Relacionada al Controlador</t>
  </si>
  <si>
    <t>Aqualogy Solutions Chile Ltda</t>
  </si>
  <si>
    <t>Proyecto Lo pinto</t>
  </si>
  <si>
    <t>Planta Cocule</t>
  </si>
  <si>
    <t xml:space="preserve">Estado de pago por concepto de ampliacion tercera planta </t>
  </si>
  <si>
    <t xml:space="preserve">Empresa Depuradora de Aguas Servidas Mapocho El Trebal </t>
  </si>
  <si>
    <t>EPSA Electrica Puntilla S.A.</t>
  </si>
  <si>
    <t>Director Común</t>
  </si>
  <si>
    <t>77.274.820-5</t>
  </si>
  <si>
    <t>Nota : El criterio de materialidad para informar las transacciones con entidades realcionadas, es de montos superiores a M$ 100.000</t>
  </si>
  <si>
    <t>NIIF 16, Arrendamientos</t>
  </si>
  <si>
    <t xml:space="preserve"> Períodos anuales iniciados en o después del 01 de enero de 2019</t>
  </si>
  <si>
    <t>93.713.610-7</t>
  </si>
  <si>
    <t>Analisis de laboratario y servicios de muestreo</t>
  </si>
  <si>
    <t>Contrato Limpieza de Colectores</t>
  </si>
  <si>
    <t>Suministro de equipos, montaje y puesta en marcha de la seguna etapa de la planta de tratamiento de Aguas Servidas Mapocho.</t>
  </si>
  <si>
    <t>76.432.328-9</t>
  </si>
  <si>
    <t>Gestion Hidrica Minera Ltda.</t>
  </si>
  <si>
    <t>Ventas de Materiales</t>
  </si>
  <si>
    <t>Reliquidación suministro electrico</t>
  </si>
  <si>
    <t>Garantía cumplimiento de contrato. Monto UF: 14.992</t>
  </si>
  <si>
    <t>Garantía cumplimiento de contrato. Monto UF: 867</t>
  </si>
  <si>
    <t>Garantía. Monto UF 22.470</t>
  </si>
  <si>
    <t>Garantía cumplimiento de contrato. Monto UF 6.915</t>
  </si>
  <si>
    <t>Estado de flujo de efectivo directo:</t>
  </si>
  <si>
    <t>Ampliación y Mejoras PTAS Valdivia de Paine</t>
  </si>
  <si>
    <t>Interceptor Farfana - Trebal</t>
  </si>
  <si>
    <t>A.Andinas S.A.</t>
  </si>
  <si>
    <t>A.Cordillera S.A.</t>
  </si>
  <si>
    <t>A Manquehue S.A.</t>
  </si>
  <si>
    <t>ESSAL S.A.</t>
  </si>
  <si>
    <t xml:space="preserve">  Ganancia en venta de activos de activos no corrientes, no mantenidos para   la venta </t>
  </si>
  <si>
    <t xml:space="preserve">  Pérdidas por reemplazos de propiedades, planta y equipo</t>
  </si>
  <si>
    <t>Acciones serie A</t>
  </si>
  <si>
    <t>Acciones serie B</t>
  </si>
  <si>
    <t>Resultado del ejercicio</t>
  </si>
  <si>
    <t>Aguas Andinas Consolidado</t>
  </si>
  <si>
    <t>Garantía fiel cumplimiento de contrato por UF218.320</t>
  </si>
  <si>
    <t>Aguas del Valle S.A.</t>
  </si>
  <si>
    <t>Tesorero Municipalidad de La Pintana</t>
  </si>
  <si>
    <t>Corporación Nacional del Cobre</t>
  </si>
  <si>
    <t>Esval S.A.</t>
  </si>
  <si>
    <t>Constructora Salfa S.A.</t>
  </si>
  <si>
    <t>Ingeniería y Construcción Caiquen Ltda.</t>
  </si>
  <si>
    <t>-</t>
  </si>
  <si>
    <t>Constructora Pérez y Gómez Ltda.</t>
  </si>
  <si>
    <t>Inmobiliaria Monte Aconcagua S.A.</t>
  </si>
  <si>
    <t>Dalco Ingeniería Ltda.</t>
  </si>
  <si>
    <t>Garantía por fiel cumpliento de contrato por UF 408.029</t>
  </si>
  <si>
    <t>Total deudores comerciales y otras cuentas por cobrar, corriente</t>
  </si>
  <si>
    <t>Activos Financieros</t>
  </si>
  <si>
    <t>Información sobre entidades relacionadas, corriente</t>
  </si>
  <si>
    <t>Pasivos Financieros</t>
  </si>
  <si>
    <t xml:space="preserve">Cuentas comerciales y otras cuentas por pagar </t>
  </si>
  <si>
    <t>31/12/2015 (M$)</t>
  </si>
  <si>
    <t>31/12/2014 (M$)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</si>
</sst>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dd\-mm\-yyyy;@"/>
    <numFmt numFmtId="169" formatCode="_-* #,##0.00\ _D_M_-;\-* #,##0.00\ _D_M_-;_-* &quot;-&quot;??\ _D_M_-;_-@_-"/>
    <numFmt numFmtId="170" formatCode="#,##0.000"/>
    <numFmt numFmtId="171" formatCode="dd\-mm\-yyyy"/>
    <numFmt numFmtId="172" formatCode="d\-m\-yyyy"/>
    <numFmt numFmtId="173" formatCode="_-* #,##0.00\ [$€]_-;\-* #,##0.00\ [$€]_-;_-* &quot;-&quot;??\ [$€]_-;_-@_-"/>
    <numFmt numFmtId="174" formatCode="_-* #,##0\ _D_M_-;\-* #,##0\ _D_M_-;_-* &quot;-&quot;??\ _D_M_-;_-@_-"/>
    <numFmt numFmtId="175" formatCode="0.00000%"/>
    <numFmt numFmtId="176" formatCode="dd/mm/yy;@"/>
    <numFmt numFmtId="177" formatCode="0.00000"/>
    <numFmt numFmtId="178" formatCode="0.000"/>
    <numFmt numFmtId="179" formatCode="_-* #,##0\ _D_M_-;\-* #,##0\ _D_M_-;_-* &quot;-&quot;\ _D_M_-;_-@_-"/>
    <numFmt numFmtId="180" formatCode="_-* #,##0.00\ &quot;DM&quot;_-;\-* #,##0.00\ &quot;DM&quot;_-;_-* &quot;-&quot;??\ &quot;DM&quot;_-;_-@_-"/>
    <numFmt numFmtId="181" formatCode="_-* #,##0\ &quot;DM&quot;_-;\-* #,##0\ &quot;DM&quot;_-;_-* &quot;-&quot;\ &quot;DM&quot;_-;_-@_-"/>
    <numFmt numFmtId="182" formatCode="#,##0\ &quot;CLP&quot;"/>
    <numFmt numFmtId="183" formatCode="d\-mm\-yyyy"/>
    <numFmt numFmtId="184" formatCode="0.0%"/>
    <numFmt numFmtId="185" formatCode="0.000_)"/>
    <numFmt numFmtId="186" formatCode="_(* #,##0_);_(* \(#,##0\);_(* &quot;-&quot;??_);_(@_)"/>
    <numFmt numFmtId="187" formatCode="&quot;$&quot;#,##0"/>
    <numFmt numFmtId="188" formatCode="_-[$€-2]\ * #,##0.00_-;\-[$€-2]\ * #,##0.00_-;_-[$€-2]\ * &quot;-&quot;??_-"/>
    <numFmt numFmtId="189" formatCode="#,#00"/>
    <numFmt numFmtId="190" formatCode="#.##000"/>
    <numFmt numFmtId="191" formatCode="\$#,#00"/>
    <numFmt numFmtId="192" formatCode="\$#,"/>
    <numFmt numFmtId="193" formatCode="General_)"/>
    <numFmt numFmtId="194" formatCode="0.00_)"/>
    <numFmt numFmtId="195" formatCode="#.##0,"/>
    <numFmt numFmtId="196" formatCode="_-* #,##0\ &quot;Pts&quot;_-;\-* #,##0\ &quot;Pts&quot;_-;_-* &quot;-&quot;\ &quot;Pts&quot;_-;_-@_-"/>
    <numFmt numFmtId="197" formatCode="_-* #,##0.00\ &quot;Pts&quot;_-;\-* #,##0.00\ &quot;Pts&quot;_-;_-* &quot;-&quot;??\ &quot;Pts&quot;_-;_-@_-"/>
    <numFmt numFmtId="198" formatCode="yyyy\-mm\-dd"/>
    <numFmt numFmtId="199" formatCode="_-* #,##0\ _€_-;\-* #,##0\ _€_-;_-* &quot;-&quot;\ _€_-;_-@_-"/>
    <numFmt numFmtId="200" formatCode="_-* #,##0\ &quot;€&quot;_-;\-* #,##0\ &quot;€&quot;_-;_-* &quot;-&quot;\ &quot;€&quot;_-;_-@_-"/>
    <numFmt numFmtId="201" formatCode="_-* #,##0.00\ &quot;€&quot;_-;\-* #,##0.00\ &quot;€&quot;_-;_-* &quot;-&quot;??\ &quot;€&quot;_-;_-@_-"/>
    <numFmt numFmtId="202" formatCode="_-* #,##0\ _z_ł_-;\-* #,##0\ _z_ł_-;_-* &quot;-&quot;\ _z_ł_-;_-@_-"/>
    <numFmt numFmtId="203" formatCode="_-* #,##0.00\ _z_ł_-;\-* #,##0.00\ _z_ł_-;_-* &quot;-&quot;??\ _z_ł_-;_-@_-"/>
    <numFmt numFmtId="204" formatCode="#,##0_ ;\-#,##0\ "/>
    <numFmt numFmtId="205" formatCode="0.000000"/>
  </numFmts>
  <fonts count="1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17"/>
      <name val="Calibri"/>
      <family val="2"/>
    </font>
    <font>
      <sz val="11"/>
      <color indexed="37"/>
      <name val="Calibri"/>
      <family val="2"/>
    </font>
    <font>
      <sz val="11"/>
      <color indexed="14"/>
      <name val="Calibri"/>
      <family val="2"/>
    </font>
    <font>
      <b/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10"/>
      <name val="Tahoma"/>
      <family val="2"/>
    </font>
    <font>
      <b/>
      <sz val="10"/>
      <color indexed="8"/>
      <name val="Tahoma"/>
      <family val="2"/>
    </font>
    <font>
      <sz val="10"/>
      <name val="Courier"/>
      <family val="3"/>
    </font>
    <font>
      <b/>
      <sz val="18"/>
      <name val="Helv"/>
    </font>
    <font>
      <sz val="1"/>
      <color indexed="8"/>
      <name val="Courier"/>
      <family val="3"/>
    </font>
    <font>
      <sz val="11"/>
      <name val="Tms Rmn"/>
      <family val="1"/>
    </font>
    <font>
      <b/>
      <sz val="1"/>
      <color indexed="8"/>
      <name val="Courier"/>
      <family val="3"/>
    </font>
    <font>
      <sz val="12"/>
      <name val="Helv"/>
    </font>
    <font>
      <b/>
      <i/>
      <sz val="16"/>
      <name val="Helv"/>
    </font>
    <font>
      <sz val="10"/>
      <name val="Helv"/>
    </font>
    <font>
      <sz val="12"/>
      <name val="Times New Roman"/>
      <family val="1"/>
    </font>
    <font>
      <sz val="8"/>
      <color indexed="8"/>
      <name val="Tahoma"/>
      <family val="2"/>
    </font>
    <font>
      <b/>
      <sz val="8"/>
      <color indexed="8"/>
      <name val="Arial"/>
      <family val="2"/>
    </font>
    <font>
      <vertAlign val="superscript"/>
      <sz val="8"/>
      <name val="Tahoma"/>
      <family val="2"/>
    </font>
    <font>
      <sz val="8"/>
      <color indexed="10"/>
      <name val="Arial"/>
      <family val="2"/>
    </font>
    <font>
      <sz val="8"/>
      <color indexed="63"/>
      <name val="Verdan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Calibri"/>
      <family val="2"/>
    </font>
    <font>
      <b/>
      <sz val="8"/>
      <color indexed="8"/>
      <name val="Tahoma"/>
      <family val="2"/>
    </font>
    <font>
      <sz val="8"/>
      <color indexed="10"/>
      <name val="Calibri"/>
      <family val="2"/>
    </font>
    <font>
      <sz val="7"/>
      <color indexed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7"/>
      <color indexed="8"/>
      <name val="Tahoma"/>
      <family val="2"/>
    </font>
    <font>
      <sz val="10"/>
      <color indexed="8"/>
      <name val="Calibri"/>
      <family val="2"/>
    </font>
    <font>
      <b/>
      <sz val="5"/>
      <name val="Tahoma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color indexed="10"/>
      <name val="Tahoma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5"/>
      <name val="Tahoma"/>
      <family val="2"/>
    </font>
    <font>
      <sz val="5"/>
      <color indexed="8"/>
      <name val="Tahoma"/>
      <family val="2"/>
    </font>
    <font>
      <b/>
      <sz val="5"/>
      <color indexed="8"/>
      <name val="Tahoma"/>
      <family val="2"/>
    </font>
    <font>
      <sz val="8"/>
      <name val="ＭＳ Ｐゴシック"/>
      <family val="3"/>
      <charset val="128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8"/>
      <color theme="1"/>
      <name val="Tahoma"/>
      <family val="2"/>
    </font>
    <font>
      <b/>
      <vertAlign val="superscript"/>
      <sz val="10"/>
      <color indexed="9"/>
      <name val="Tahoma"/>
      <family val="2"/>
    </font>
    <font>
      <sz val="8"/>
      <color theme="1"/>
      <name val="Tahoma"/>
      <family val="2"/>
    </font>
    <font>
      <b/>
      <vertAlign val="superscript"/>
      <sz val="8"/>
      <color indexed="9"/>
      <name val="Tahoma"/>
      <family val="2"/>
    </font>
    <font>
      <b/>
      <sz val="6"/>
      <name val="Tahoma"/>
      <family val="2"/>
    </font>
    <font>
      <sz val="6"/>
      <name val="Tahoma"/>
      <family val="2"/>
    </font>
    <font>
      <sz val="6"/>
      <color indexed="8"/>
      <name val="Tahoma"/>
      <family val="2"/>
    </font>
    <font>
      <b/>
      <sz val="10"/>
      <name val="Tahoma"/>
      <family val="2"/>
    </font>
  </fonts>
  <fills count="1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theme="1" tint="0.499984740745262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 style="medium">
        <color theme="1" tint="0.499984740745262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/>
      <bottom/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</borders>
  <cellStyleXfs count="2933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03" fillId="75" borderId="0" applyNumberFormat="0" applyBorder="0" applyAlignment="0" applyProtection="0"/>
    <xf numFmtId="0" fontId="103" fillId="75" borderId="0" applyNumberFormat="0" applyBorder="0" applyAlignment="0" applyProtection="0"/>
    <xf numFmtId="0" fontId="103" fillId="2" borderId="0" applyNumberFormat="0" applyBorder="0" applyAlignment="0" applyProtection="0"/>
    <xf numFmtId="0" fontId="102" fillId="2" borderId="0" applyNumberFormat="0" applyBorder="0" applyAlignment="0" applyProtection="0"/>
    <xf numFmtId="0" fontId="103" fillId="75" borderId="0" applyNumberFormat="0" applyBorder="0" applyAlignment="0" applyProtection="0"/>
    <xf numFmtId="0" fontId="29" fillId="8" borderId="0" applyNumberFormat="0" applyBorder="0" applyAlignment="0" applyProtection="0"/>
    <xf numFmtId="0" fontId="103" fillId="75" borderId="0" applyNumberFormat="0" applyBorder="0" applyAlignment="0" applyProtection="0"/>
    <xf numFmtId="0" fontId="29" fillId="8" borderId="0" applyNumberFormat="0" applyBorder="0" applyAlignment="0" applyProtection="0"/>
    <xf numFmtId="0" fontId="103" fillId="75" borderId="0" applyNumberFormat="0" applyBorder="0" applyAlignment="0" applyProtection="0"/>
    <xf numFmtId="0" fontId="103" fillId="2" borderId="0" applyNumberFormat="0" applyBorder="0" applyAlignment="0" applyProtection="0"/>
    <xf numFmtId="0" fontId="103" fillId="75" borderId="0" applyNumberFormat="0" applyBorder="0" applyAlignment="0" applyProtection="0"/>
    <xf numFmtId="0" fontId="103" fillId="2" borderId="0" applyNumberFormat="0" applyBorder="0" applyAlignment="0" applyProtection="0"/>
    <xf numFmtId="0" fontId="103" fillId="76" borderId="0" applyNumberFormat="0" applyBorder="0" applyAlignment="0" applyProtection="0"/>
    <xf numFmtId="0" fontId="103" fillId="76" borderId="0" applyNumberFormat="0" applyBorder="0" applyAlignment="0" applyProtection="0"/>
    <xf numFmtId="0" fontId="103" fillId="3" borderId="0" applyNumberFormat="0" applyBorder="0" applyAlignment="0" applyProtection="0"/>
    <xf numFmtId="0" fontId="102" fillId="3" borderId="0" applyNumberFormat="0" applyBorder="0" applyAlignment="0" applyProtection="0"/>
    <xf numFmtId="0" fontId="103" fillId="76" borderId="0" applyNumberFormat="0" applyBorder="0" applyAlignment="0" applyProtection="0"/>
    <xf numFmtId="0" fontId="29" fillId="9" borderId="0" applyNumberFormat="0" applyBorder="0" applyAlignment="0" applyProtection="0"/>
    <xf numFmtId="0" fontId="103" fillId="76" borderId="0" applyNumberFormat="0" applyBorder="0" applyAlignment="0" applyProtection="0"/>
    <xf numFmtId="0" fontId="29" fillId="9" borderId="0" applyNumberFormat="0" applyBorder="0" applyAlignment="0" applyProtection="0"/>
    <xf numFmtId="0" fontId="103" fillId="76" borderId="0" applyNumberFormat="0" applyBorder="0" applyAlignment="0" applyProtection="0"/>
    <xf numFmtId="0" fontId="103" fillId="3" borderId="0" applyNumberFormat="0" applyBorder="0" applyAlignment="0" applyProtection="0"/>
    <xf numFmtId="0" fontId="103" fillId="76" borderId="0" applyNumberFormat="0" applyBorder="0" applyAlignment="0" applyProtection="0"/>
    <xf numFmtId="0" fontId="103" fillId="3" borderId="0" applyNumberFormat="0" applyBorder="0" applyAlignment="0" applyProtection="0"/>
    <xf numFmtId="0" fontId="103" fillId="77" borderId="0" applyNumberFormat="0" applyBorder="0" applyAlignment="0" applyProtection="0"/>
    <xf numFmtId="0" fontId="103" fillId="77" borderId="0" applyNumberFormat="0" applyBorder="0" applyAlignment="0" applyProtection="0"/>
    <xf numFmtId="0" fontId="103" fillId="4" borderId="0" applyNumberFormat="0" applyBorder="0" applyAlignment="0" applyProtection="0"/>
    <xf numFmtId="0" fontId="102" fillId="4" borderId="0" applyNumberFormat="0" applyBorder="0" applyAlignment="0" applyProtection="0"/>
    <xf numFmtId="0" fontId="103" fillId="77" borderId="0" applyNumberFormat="0" applyBorder="0" applyAlignment="0" applyProtection="0"/>
    <xf numFmtId="0" fontId="29" fillId="10" borderId="0" applyNumberFormat="0" applyBorder="0" applyAlignment="0" applyProtection="0"/>
    <xf numFmtId="0" fontId="103" fillId="77" borderId="0" applyNumberFormat="0" applyBorder="0" applyAlignment="0" applyProtection="0"/>
    <xf numFmtId="0" fontId="29" fillId="10" borderId="0" applyNumberFormat="0" applyBorder="0" applyAlignment="0" applyProtection="0"/>
    <xf numFmtId="0" fontId="103" fillId="77" borderId="0" applyNumberFormat="0" applyBorder="0" applyAlignment="0" applyProtection="0"/>
    <xf numFmtId="0" fontId="103" fillId="4" borderId="0" applyNumberFormat="0" applyBorder="0" applyAlignment="0" applyProtection="0"/>
    <xf numFmtId="0" fontId="103" fillId="77" borderId="0" applyNumberFormat="0" applyBorder="0" applyAlignment="0" applyProtection="0"/>
    <xf numFmtId="0" fontId="103" fillId="4" borderId="0" applyNumberFormat="0" applyBorder="0" applyAlignment="0" applyProtection="0"/>
    <xf numFmtId="0" fontId="103" fillId="78" borderId="0" applyNumberFormat="0" applyBorder="0" applyAlignment="0" applyProtection="0"/>
    <xf numFmtId="0" fontId="103" fillId="78" borderId="0" applyNumberFormat="0" applyBorder="0" applyAlignment="0" applyProtection="0"/>
    <xf numFmtId="0" fontId="103" fillId="5" borderId="0" applyNumberFormat="0" applyBorder="0" applyAlignment="0" applyProtection="0"/>
    <xf numFmtId="0" fontId="102" fillId="5" borderId="0" applyNumberFormat="0" applyBorder="0" applyAlignment="0" applyProtection="0"/>
    <xf numFmtId="0" fontId="103" fillId="78" borderId="0" applyNumberFormat="0" applyBorder="0" applyAlignment="0" applyProtection="0"/>
    <xf numFmtId="0" fontId="29" fillId="11" borderId="0" applyNumberFormat="0" applyBorder="0" applyAlignment="0" applyProtection="0"/>
    <xf numFmtId="0" fontId="103" fillId="78" borderId="0" applyNumberFormat="0" applyBorder="0" applyAlignment="0" applyProtection="0"/>
    <xf numFmtId="0" fontId="29" fillId="11" borderId="0" applyNumberFormat="0" applyBorder="0" applyAlignment="0" applyProtection="0"/>
    <xf numFmtId="0" fontId="103" fillId="78" borderId="0" applyNumberFormat="0" applyBorder="0" applyAlignment="0" applyProtection="0"/>
    <xf numFmtId="0" fontId="103" fillId="5" borderId="0" applyNumberFormat="0" applyBorder="0" applyAlignment="0" applyProtection="0"/>
    <xf numFmtId="0" fontId="103" fillId="78" borderId="0" applyNumberFormat="0" applyBorder="0" applyAlignment="0" applyProtection="0"/>
    <xf numFmtId="0" fontId="103" fillId="5" borderId="0" applyNumberFormat="0" applyBorder="0" applyAlignment="0" applyProtection="0"/>
    <xf numFmtId="0" fontId="103" fillId="79" borderId="0" applyNumberFormat="0" applyBorder="0" applyAlignment="0" applyProtection="0"/>
    <xf numFmtId="0" fontId="103" fillId="79" borderId="0" applyNumberFormat="0" applyBorder="0" applyAlignment="0" applyProtection="0"/>
    <xf numFmtId="0" fontId="102" fillId="79" borderId="0" applyNumberFormat="0" applyBorder="0" applyAlignment="0" applyProtection="0"/>
    <xf numFmtId="0" fontId="103" fillId="79" borderId="0" applyNumberFormat="0" applyBorder="0" applyAlignment="0" applyProtection="0"/>
    <xf numFmtId="0" fontId="29" fillId="12" borderId="0" applyNumberFormat="0" applyBorder="0" applyAlignment="0" applyProtection="0"/>
    <xf numFmtId="0" fontId="103" fillId="79" borderId="0" applyNumberFormat="0" applyBorder="0" applyAlignment="0" applyProtection="0"/>
    <xf numFmtId="0" fontId="29" fillId="12" borderId="0" applyNumberFormat="0" applyBorder="0" applyAlignment="0" applyProtection="0"/>
    <xf numFmtId="0" fontId="103" fillId="79" borderId="0" applyNumberFormat="0" applyBorder="0" applyAlignment="0" applyProtection="0"/>
    <xf numFmtId="0" fontId="103" fillId="79" borderId="0" applyNumberFormat="0" applyBorder="0" applyAlignment="0" applyProtection="0"/>
    <xf numFmtId="0" fontId="103" fillId="80" borderId="0" applyNumberFormat="0" applyBorder="0" applyAlignment="0" applyProtection="0"/>
    <xf numFmtId="0" fontId="103" fillId="80" borderId="0" applyNumberFormat="0" applyBorder="0" applyAlignment="0" applyProtection="0"/>
    <xf numFmtId="0" fontId="102" fillId="80" borderId="0" applyNumberFormat="0" applyBorder="0" applyAlignment="0" applyProtection="0"/>
    <xf numFmtId="0" fontId="103" fillId="80" borderId="0" applyNumberFormat="0" applyBorder="0" applyAlignment="0" applyProtection="0"/>
    <xf numFmtId="0" fontId="29" fillId="3" borderId="0" applyNumberFormat="0" applyBorder="0" applyAlignment="0" applyProtection="0"/>
    <xf numFmtId="0" fontId="103" fillId="80" borderId="0" applyNumberFormat="0" applyBorder="0" applyAlignment="0" applyProtection="0"/>
    <xf numFmtId="0" fontId="29" fillId="3" borderId="0" applyNumberFormat="0" applyBorder="0" applyAlignment="0" applyProtection="0"/>
    <xf numFmtId="0" fontId="103" fillId="80" borderId="0" applyNumberFormat="0" applyBorder="0" applyAlignment="0" applyProtection="0"/>
    <xf numFmtId="0" fontId="103" fillId="80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03" fillId="81" borderId="0" applyNumberFormat="0" applyBorder="0" applyAlignment="0" applyProtection="0"/>
    <xf numFmtId="0" fontId="103" fillId="81" borderId="0" applyNumberFormat="0" applyBorder="0" applyAlignment="0" applyProtection="0"/>
    <xf numFmtId="0" fontId="102" fillId="81" borderId="0" applyNumberFormat="0" applyBorder="0" applyAlignment="0" applyProtection="0"/>
    <xf numFmtId="0" fontId="103" fillId="81" borderId="0" applyNumberFormat="0" applyBorder="0" applyAlignment="0" applyProtection="0"/>
    <xf numFmtId="0" fontId="29" fillId="15" borderId="0" applyNumberFormat="0" applyBorder="0" applyAlignment="0" applyProtection="0"/>
    <xf numFmtId="0" fontId="103" fillId="81" borderId="0" applyNumberFormat="0" applyBorder="0" applyAlignment="0" applyProtection="0"/>
    <xf numFmtId="0" fontId="29" fillId="15" borderId="0" applyNumberFormat="0" applyBorder="0" applyAlignment="0" applyProtection="0"/>
    <xf numFmtId="0" fontId="103" fillId="81" borderId="0" applyNumberFormat="0" applyBorder="0" applyAlignment="0" applyProtection="0"/>
    <xf numFmtId="0" fontId="103" fillId="81" borderId="0" applyNumberFormat="0" applyBorder="0" applyAlignment="0" applyProtection="0"/>
    <xf numFmtId="0" fontId="103" fillId="82" borderId="0" applyNumberFormat="0" applyBorder="0" applyAlignment="0" applyProtection="0"/>
    <xf numFmtId="0" fontId="103" fillId="82" borderId="0" applyNumberFormat="0" applyBorder="0" applyAlignment="0" applyProtection="0"/>
    <xf numFmtId="0" fontId="102" fillId="82" borderId="0" applyNumberFormat="0" applyBorder="0" applyAlignment="0" applyProtection="0"/>
    <xf numFmtId="0" fontId="103" fillId="82" borderId="0" applyNumberFormat="0" applyBorder="0" applyAlignment="0" applyProtection="0"/>
    <xf numFmtId="0" fontId="29" fillId="9" borderId="0" applyNumberFormat="0" applyBorder="0" applyAlignment="0" applyProtection="0"/>
    <xf numFmtId="0" fontId="103" fillId="82" borderId="0" applyNumberFormat="0" applyBorder="0" applyAlignment="0" applyProtection="0"/>
    <xf numFmtId="0" fontId="29" fillId="9" borderId="0" applyNumberFormat="0" applyBorder="0" applyAlignment="0" applyProtection="0"/>
    <xf numFmtId="0" fontId="103" fillId="82" borderId="0" applyNumberFormat="0" applyBorder="0" applyAlignment="0" applyProtection="0"/>
    <xf numFmtId="0" fontId="103" fillId="82" borderId="0" applyNumberFormat="0" applyBorder="0" applyAlignment="0" applyProtection="0"/>
    <xf numFmtId="0" fontId="103" fillId="83" borderId="0" applyNumberFormat="0" applyBorder="0" applyAlignment="0" applyProtection="0"/>
    <xf numFmtId="0" fontId="103" fillId="83" borderId="0" applyNumberFormat="0" applyBorder="0" applyAlignment="0" applyProtection="0"/>
    <xf numFmtId="0" fontId="103" fillId="13" borderId="0" applyNumberFormat="0" applyBorder="0" applyAlignment="0" applyProtection="0"/>
    <xf numFmtId="0" fontId="102" fillId="13" borderId="0" applyNumberFormat="0" applyBorder="0" applyAlignment="0" applyProtection="0"/>
    <xf numFmtId="0" fontId="103" fillId="83" borderId="0" applyNumberFormat="0" applyBorder="0" applyAlignment="0" applyProtection="0"/>
    <xf numFmtId="0" fontId="29" fillId="16" borderId="0" applyNumberFormat="0" applyBorder="0" applyAlignment="0" applyProtection="0"/>
    <xf numFmtId="0" fontId="103" fillId="83" borderId="0" applyNumberFormat="0" applyBorder="0" applyAlignment="0" applyProtection="0"/>
    <xf numFmtId="0" fontId="29" fillId="16" borderId="0" applyNumberFormat="0" applyBorder="0" applyAlignment="0" applyProtection="0"/>
    <xf numFmtId="0" fontId="103" fillId="83" borderId="0" applyNumberFormat="0" applyBorder="0" applyAlignment="0" applyProtection="0"/>
    <xf numFmtId="0" fontId="103" fillId="13" borderId="0" applyNumberFormat="0" applyBorder="0" applyAlignment="0" applyProtection="0"/>
    <xf numFmtId="0" fontId="103" fillId="83" borderId="0" applyNumberFormat="0" applyBorder="0" applyAlignment="0" applyProtection="0"/>
    <xf numFmtId="0" fontId="103" fillId="13" borderId="0" applyNumberFormat="0" applyBorder="0" applyAlignment="0" applyProtection="0"/>
    <xf numFmtId="0" fontId="103" fillId="84" borderId="0" applyNumberFormat="0" applyBorder="0" applyAlignment="0" applyProtection="0"/>
    <xf numFmtId="0" fontId="103" fillId="84" borderId="0" applyNumberFormat="0" applyBorder="0" applyAlignment="0" applyProtection="0"/>
    <xf numFmtId="0" fontId="102" fillId="84" borderId="0" applyNumberFormat="0" applyBorder="0" applyAlignment="0" applyProtection="0"/>
    <xf numFmtId="0" fontId="103" fillId="84" borderId="0" applyNumberFormat="0" applyBorder="0" applyAlignment="0" applyProtection="0"/>
    <xf numFmtId="0" fontId="29" fillId="17" borderId="0" applyNumberFormat="0" applyBorder="0" applyAlignment="0" applyProtection="0"/>
    <xf numFmtId="0" fontId="103" fillId="84" borderId="0" applyNumberFormat="0" applyBorder="0" applyAlignment="0" applyProtection="0"/>
    <xf numFmtId="0" fontId="29" fillId="17" borderId="0" applyNumberFormat="0" applyBorder="0" applyAlignment="0" applyProtection="0"/>
    <xf numFmtId="0" fontId="103" fillId="84" borderId="0" applyNumberFormat="0" applyBorder="0" applyAlignment="0" applyProtection="0"/>
    <xf numFmtId="0" fontId="103" fillId="84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2" fillId="85" borderId="0" applyNumberFormat="0" applyBorder="0" applyAlignment="0" applyProtection="0"/>
    <xf numFmtId="0" fontId="103" fillId="85" borderId="0" applyNumberFormat="0" applyBorder="0" applyAlignment="0" applyProtection="0"/>
    <xf numFmtId="0" fontId="29" fillId="15" borderId="0" applyNumberFormat="0" applyBorder="0" applyAlignment="0" applyProtection="0"/>
    <xf numFmtId="0" fontId="103" fillId="85" borderId="0" applyNumberFormat="0" applyBorder="0" applyAlignment="0" applyProtection="0"/>
    <xf numFmtId="0" fontId="29" fillId="15" borderId="0" applyNumberFormat="0" applyBorder="0" applyAlignment="0" applyProtection="0"/>
    <xf numFmtId="0" fontId="103" fillId="85" borderId="0" applyNumberFormat="0" applyBorder="0" applyAlignment="0" applyProtection="0"/>
    <xf numFmtId="0" fontId="103" fillId="85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02" fillId="86" borderId="0" applyNumberFormat="0" applyBorder="0" applyAlignment="0" applyProtection="0"/>
    <xf numFmtId="0" fontId="103" fillId="86" borderId="0" applyNumberFormat="0" applyBorder="0" applyAlignment="0" applyProtection="0"/>
    <xf numFmtId="0" fontId="29" fillId="7" borderId="0" applyNumberFormat="0" applyBorder="0" applyAlignment="0" applyProtection="0"/>
    <xf numFmtId="0" fontId="103" fillId="86" borderId="0" applyNumberFormat="0" applyBorder="0" applyAlignment="0" applyProtection="0"/>
    <xf numFmtId="0" fontId="29" fillId="7" borderId="0" applyNumberFormat="0" applyBorder="0" applyAlignment="0" applyProtection="0"/>
    <xf numFmtId="0" fontId="103" fillId="86" borderId="0" applyNumberFormat="0" applyBorder="0" applyAlignment="0" applyProtection="0"/>
    <xf numFmtId="0" fontId="103" fillId="86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04" fillId="87" borderId="0" applyNumberFormat="0" applyBorder="0" applyAlignment="0" applyProtection="0"/>
    <xf numFmtId="0" fontId="105" fillId="87" borderId="0" applyNumberFormat="0" applyBorder="0" applyAlignment="0" applyProtection="0"/>
    <xf numFmtId="0" fontId="105" fillId="87" borderId="0" applyNumberFormat="0" applyBorder="0" applyAlignment="0" applyProtection="0"/>
    <xf numFmtId="0" fontId="100" fillId="15" borderId="0" applyNumberFormat="0" applyBorder="0" applyAlignment="0" applyProtection="0"/>
    <xf numFmtId="0" fontId="105" fillId="87" borderId="0" applyNumberFormat="0" applyBorder="0" applyAlignment="0" applyProtection="0"/>
    <xf numFmtId="0" fontId="100" fillId="15" borderId="0" applyNumberFormat="0" applyBorder="0" applyAlignment="0" applyProtection="0"/>
    <xf numFmtId="0" fontId="105" fillId="87" borderId="0" applyNumberFormat="0" applyBorder="0" applyAlignment="0" applyProtection="0"/>
    <xf numFmtId="0" fontId="105" fillId="87" borderId="0" applyNumberFormat="0" applyBorder="0" applyAlignment="0" applyProtection="0"/>
    <xf numFmtId="0" fontId="105" fillId="87" borderId="0" applyNumberFormat="0" applyBorder="0" applyAlignment="0" applyProtection="0"/>
    <xf numFmtId="0" fontId="104" fillId="88" borderId="0" applyNumberFormat="0" applyBorder="0" applyAlignment="0" applyProtection="0"/>
    <xf numFmtId="0" fontId="105" fillId="88" borderId="0" applyNumberFormat="0" applyBorder="0" applyAlignment="0" applyProtection="0"/>
    <xf numFmtId="0" fontId="105" fillId="88" borderId="0" applyNumberFormat="0" applyBorder="0" applyAlignment="0" applyProtection="0"/>
    <xf numFmtId="0" fontId="100" fillId="9" borderId="0" applyNumberFormat="0" applyBorder="0" applyAlignment="0" applyProtection="0"/>
    <xf numFmtId="0" fontId="105" fillId="88" borderId="0" applyNumberFormat="0" applyBorder="0" applyAlignment="0" applyProtection="0"/>
    <xf numFmtId="0" fontId="100" fillId="9" borderId="0" applyNumberFormat="0" applyBorder="0" applyAlignment="0" applyProtection="0"/>
    <xf numFmtId="0" fontId="105" fillId="88" borderId="0" applyNumberFormat="0" applyBorder="0" applyAlignment="0" applyProtection="0"/>
    <xf numFmtId="0" fontId="105" fillId="88" borderId="0" applyNumberFormat="0" applyBorder="0" applyAlignment="0" applyProtection="0"/>
    <xf numFmtId="0" fontId="105" fillId="88" borderId="0" applyNumberFormat="0" applyBorder="0" applyAlignment="0" applyProtection="0"/>
    <xf numFmtId="0" fontId="105" fillId="89" borderId="0" applyNumberFormat="0" applyBorder="0" applyAlignment="0" applyProtection="0"/>
    <xf numFmtId="0" fontId="105" fillId="89" borderId="0" applyNumberFormat="0" applyBorder="0" applyAlignment="0" applyProtection="0"/>
    <xf numFmtId="0" fontId="105" fillId="13" borderId="0" applyNumberFormat="0" applyBorder="0" applyAlignment="0" applyProtection="0"/>
    <xf numFmtId="0" fontId="100" fillId="16" borderId="0" applyNumberFormat="0" applyBorder="0" applyAlignment="0" applyProtection="0"/>
    <xf numFmtId="0" fontId="105" fillId="89" borderId="0" applyNumberFormat="0" applyBorder="0" applyAlignment="0" applyProtection="0"/>
    <xf numFmtId="0" fontId="100" fillId="16" borderId="0" applyNumberFormat="0" applyBorder="0" applyAlignment="0" applyProtection="0"/>
    <xf numFmtId="0" fontId="105" fillId="89" borderId="0" applyNumberFormat="0" applyBorder="0" applyAlignment="0" applyProtection="0"/>
    <xf numFmtId="0" fontId="105" fillId="13" borderId="0" applyNumberFormat="0" applyBorder="0" applyAlignment="0" applyProtection="0"/>
    <xf numFmtId="0" fontId="105" fillId="89" borderId="0" applyNumberFormat="0" applyBorder="0" applyAlignment="0" applyProtection="0"/>
    <xf numFmtId="0" fontId="105" fillId="13" borderId="0" applyNumberFormat="0" applyBorder="0" applyAlignment="0" applyProtection="0"/>
    <xf numFmtId="0" fontId="105" fillId="89" borderId="0" applyNumberFormat="0" applyBorder="0" applyAlignment="0" applyProtection="0"/>
    <xf numFmtId="0" fontId="105" fillId="13" borderId="0" applyNumberFormat="0" applyBorder="0" applyAlignment="0" applyProtection="0"/>
    <xf numFmtId="0" fontId="104" fillId="13" borderId="0" applyNumberFormat="0" applyBorder="0" applyAlignment="0" applyProtection="0"/>
    <xf numFmtId="0" fontId="105" fillId="90" borderId="0" applyNumberFormat="0" applyBorder="0" applyAlignment="0" applyProtection="0"/>
    <xf numFmtId="0" fontId="105" fillId="90" borderId="0" applyNumberFormat="0" applyBorder="0" applyAlignment="0" applyProtection="0"/>
    <xf numFmtId="0" fontId="105" fillId="19" borderId="0" applyNumberFormat="0" applyBorder="0" applyAlignment="0" applyProtection="0"/>
    <xf numFmtId="0" fontId="100" fillId="17" borderId="0" applyNumberFormat="0" applyBorder="0" applyAlignment="0" applyProtection="0"/>
    <xf numFmtId="0" fontId="105" fillId="90" borderId="0" applyNumberFormat="0" applyBorder="0" applyAlignment="0" applyProtection="0"/>
    <xf numFmtId="0" fontId="100" fillId="17" borderId="0" applyNumberFormat="0" applyBorder="0" applyAlignment="0" applyProtection="0"/>
    <xf numFmtId="0" fontId="105" fillId="90" borderId="0" applyNumberFormat="0" applyBorder="0" applyAlignment="0" applyProtection="0"/>
    <xf numFmtId="0" fontId="105" fillId="19" borderId="0" applyNumberFormat="0" applyBorder="0" applyAlignment="0" applyProtection="0"/>
    <xf numFmtId="0" fontId="105" fillId="90" borderId="0" applyNumberFormat="0" applyBorder="0" applyAlignment="0" applyProtection="0"/>
    <xf numFmtId="0" fontId="105" fillId="19" borderId="0" applyNumberFormat="0" applyBorder="0" applyAlignment="0" applyProtection="0"/>
    <xf numFmtId="0" fontId="105" fillId="90" borderId="0" applyNumberFormat="0" applyBorder="0" applyAlignment="0" applyProtection="0"/>
    <xf numFmtId="0" fontId="105" fillId="19" borderId="0" applyNumberFormat="0" applyBorder="0" applyAlignment="0" applyProtection="0"/>
    <xf numFmtId="0" fontId="104" fillId="19" borderId="0" applyNumberFormat="0" applyBorder="0" applyAlignment="0" applyProtection="0"/>
    <xf numFmtId="0" fontId="104" fillId="91" borderId="0" applyNumberFormat="0" applyBorder="0" applyAlignment="0" applyProtection="0"/>
    <xf numFmtId="0" fontId="105" fillId="91" borderId="0" applyNumberFormat="0" applyBorder="0" applyAlignment="0" applyProtection="0"/>
    <xf numFmtId="0" fontId="105" fillId="91" borderId="0" applyNumberFormat="0" applyBorder="0" applyAlignment="0" applyProtection="0"/>
    <xf numFmtId="0" fontId="100" fillId="15" borderId="0" applyNumberFormat="0" applyBorder="0" applyAlignment="0" applyProtection="0"/>
    <xf numFmtId="0" fontId="105" fillId="91" borderId="0" applyNumberFormat="0" applyBorder="0" applyAlignment="0" applyProtection="0"/>
    <xf numFmtId="0" fontId="100" fillId="15" borderId="0" applyNumberFormat="0" applyBorder="0" applyAlignment="0" applyProtection="0"/>
    <xf numFmtId="0" fontId="105" fillId="91" borderId="0" applyNumberFormat="0" applyBorder="0" applyAlignment="0" applyProtection="0"/>
    <xf numFmtId="0" fontId="105" fillId="91" borderId="0" applyNumberFormat="0" applyBorder="0" applyAlignment="0" applyProtection="0"/>
    <xf numFmtId="0" fontId="105" fillId="91" borderId="0" applyNumberFormat="0" applyBorder="0" applyAlignment="0" applyProtection="0"/>
    <xf numFmtId="0" fontId="105" fillId="92" borderId="0" applyNumberFormat="0" applyBorder="0" applyAlignment="0" applyProtection="0"/>
    <xf numFmtId="0" fontId="105" fillId="92" borderId="0" applyNumberFormat="0" applyBorder="0" applyAlignment="0" applyProtection="0"/>
    <xf numFmtId="0" fontId="105" fillId="21" borderId="0" applyNumberFormat="0" applyBorder="0" applyAlignment="0" applyProtection="0"/>
    <xf numFmtId="0" fontId="100" fillId="7" borderId="0" applyNumberFormat="0" applyBorder="0" applyAlignment="0" applyProtection="0"/>
    <xf numFmtId="0" fontId="105" fillId="92" borderId="0" applyNumberFormat="0" applyBorder="0" applyAlignment="0" applyProtection="0"/>
    <xf numFmtId="0" fontId="100" fillId="7" borderId="0" applyNumberFormat="0" applyBorder="0" applyAlignment="0" applyProtection="0"/>
    <xf numFmtId="0" fontId="105" fillId="92" borderId="0" applyNumberFormat="0" applyBorder="0" applyAlignment="0" applyProtection="0"/>
    <xf numFmtId="0" fontId="105" fillId="21" borderId="0" applyNumberFormat="0" applyBorder="0" applyAlignment="0" applyProtection="0"/>
    <xf numFmtId="0" fontId="105" fillId="92" borderId="0" applyNumberFormat="0" applyBorder="0" applyAlignment="0" applyProtection="0"/>
    <xf numFmtId="0" fontId="105" fillId="21" borderId="0" applyNumberFormat="0" applyBorder="0" applyAlignment="0" applyProtection="0"/>
    <xf numFmtId="0" fontId="105" fillId="92" borderId="0" applyNumberFormat="0" applyBorder="0" applyAlignment="0" applyProtection="0"/>
    <xf numFmtId="0" fontId="105" fillId="21" borderId="0" applyNumberFormat="0" applyBorder="0" applyAlignment="0" applyProtection="0"/>
    <xf numFmtId="0" fontId="104" fillId="21" borderId="0" applyNumberFormat="0" applyBorder="0" applyAlignment="0" applyProtection="0"/>
    <xf numFmtId="0" fontId="65" fillId="0" borderId="0"/>
    <xf numFmtId="0" fontId="1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4" fillId="1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4" fillId="19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4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14" fillId="22" borderId="0" applyNumberFormat="0" applyBorder="0" applyAlignment="0" applyProtection="0"/>
    <xf numFmtId="0" fontId="14" fillId="29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39" borderId="0" applyNumberFormat="0" applyBorder="0" applyAlignment="0" applyProtection="0"/>
    <xf numFmtId="0" fontId="15" fillId="3" borderId="0" applyNumberFormat="0" applyBorder="0" applyAlignment="0" applyProtection="0"/>
    <xf numFmtId="0" fontId="106" fillId="9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66" fillId="0" borderId="0"/>
    <xf numFmtId="0" fontId="67" fillId="0" borderId="0">
      <protection locked="0"/>
    </xf>
    <xf numFmtId="0" fontId="67" fillId="0" borderId="0">
      <protection locked="0"/>
    </xf>
    <xf numFmtId="0" fontId="16" fillId="17" borderId="1" applyNumberFormat="0" applyAlignment="0" applyProtection="0"/>
    <xf numFmtId="0" fontId="107" fillId="94" borderId="88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55" fillId="44" borderId="2" applyNumberFormat="0" applyAlignment="0" applyProtection="0"/>
    <xf numFmtId="0" fontId="108" fillId="95" borderId="89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6" fillId="47" borderId="3" applyNumberFormat="0" applyAlignment="0" applyProtection="0"/>
    <xf numFmtId="0" fontId="109" fillId="0" borderId="90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3" fillId="0" borderId="5" applyNumberFormat="0" applyFill="0" applyAlignment="0" applyProtection="0"/>
    <xf numFmtId="0" fontId="6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25" fillId="46" borderId="3" applyNumberFormat="0" applyAlignment="0" applyProtection="0"/>
    <xf numFmtId="0" fontId="12" fillId="0" borderId="7">
      <alignment horizontal="center"/>
    </xf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85" fontId="68" fillId="0" borderId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3" fontId="10" fillId="0" borderId="0" applyFill="0" applyBorder="0" applyAlignment="0" applyProtection="0"/>
    <xf numFmtId="0" fontId="17" fillId="17" borderId="1" applyNumberFormat="0" applyAlignment="0" applyProtection="0"/>
    <xf numFmtId="0" fontId="17" fillId="7" borderId="1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0" fillId="0" borderId="0">
      <protection locked="0"/>
    </xf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67" fillId="0" borderId="0">
      <protection locked="0"/>
    </xf>
    <xf numFmtId="0" fontId="19" fillId="4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11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4" fillId="96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104" fillId="97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104" fillId="98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104" fillId="99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104" fillId="100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4" fillId="101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11" fillId="102" borderId="88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0" fontId="50" fillId="41" borderId="2" applyNumberFormat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189" fontId="67" fillId="0" borderId="0">
      <protection locked="0"/>
    </xf>
    <xf numFmtId="190" fontId="67" fillId="0" borderId="0">
      <protection locked="0"/>
    </xf>
    <xf numFmtId="0" fontId="10" fillId="0" borderId="0">
      <protection locked="0"/>
    </xf>
    <xf numFmtId="0" fontId="3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103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4" fillId="7" borderId="1" applyNumberFormat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46" borderId="3" applyNumberFormat="0" applyAlignment="0" applyProtection="0"/>
    <xf numFmtId="0" fontId="5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166" fontId="6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66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1" fillId="0" borderId="0" applyFont="0" applyFill="0" applyBorder="0" applyAlignment="0" applyProtection="0"/>
    <xf numFmtId="167" fontId="61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201" fontId="93" fillId="0" borderId="0" applyFont="0" applyFill="0" applyBorder="0" applyAlignment="0" applyProtection="0"/>
    <xf numFmtId="191" fontId="67" fillId="0" borderId="0">
      <protection locked="0"/>
    </xf>
    <xf numFmtId="192" fontId="67" fillId="0" borderId="0">
      <protection locked="0"/>
    </xf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15" fillId="10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26" fillId="60" borderId="0" applyNumberFormat="0" applyBorder="0" applyAlignment="0" applyProtection="0"/>
    <xf numFmtId="193" fontId="70" fillId="0" borderId="0"/>
    <xf numFmtId="194" fontId="71" fillId="0" borderId="0"/>
    <xf numFmtId="0" fontId="1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2" fillId="0" borderId="0"/>
    <xf numFmtId="0" fontId="10" fillId="0" borderId="0"/>
    <xf numFmtId="0" fontId="10" fillId="0" borderId="0"/>
    <xf numFmtId="0" fontId="10" fillId="0" borderId="0"/>
    <xf numFmtId="0" fontId="117" fillId="0" borderId="0"/>
    <xf numFmtId="0" fontId="116" fillId="0" borderId="0"/>
    <xf numFmtId="0" fontId="32" fillId="61" borderId="0"/>
    <xf numFmtId="0" fontId="10" fillId="0" borderId="0"/>
    <xf numFmtId="0" fontId="102" fillId="0" borderId="0"/>
    <xf numFmtId="0" fontId="1" fillId="0" borderId="0"/>
    <xf numFmtId="0" fontId="1" fillId="0" borderId="0"/>
    <xf numFmtId="0" fontId="32" fillId="61" borderId="0"/>
    <xf numFmtId="0" fontId="1" fillId="0" borderId="0"/>
    <xf numFmtId="0" fontId="1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" fillId="0" borderId="0"/>
    <xf numFmtId="0" fontId="102" fillId="0" borderId="0"/>
    <xf numFmtId="0" fontId="10" fillId="0" borderId="0"/>
    <xf numFmtId="0" fontId="102" fillId="0" borderId="0"/>
    <xf numFmtId="0" fontId="99" fillId="0" borderId="0" applyNumberFormat="0" applyFill="0" applyBorder="0">
      <alignment vertical="center"/>
    </xf>
    <xf numFmtId="0" fontId="10" fillId="0" borderId="0"/>
    <xf numFmtId="0" fontId="32" fillId="61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59" fillId="0" borderId="0"/>
    <xf numFmtId="0" fontId="10" fillId="0" borderId="0"/>
    <xf numFmtId="0" fontId="32" fillId="61" borderId="0"/>
    <xf numFmtId="0" fontId="116" fillId="0" borderId="0"/>
    <xf numFmtId="0" fontId="116" fillId="0" borderId="0"/>
    <xf numFmtId="0" fontId="39" fillId="0" borderId="0"/>
    <xf numFmtId="0" fontId="10" fillId="0" borderId="0"/>
    <xf numFmtId="0" fontId="102" fillId="0" borderId="0"/>
    <xf numFmtId="0" fontId="32" fillId="61" borderId="0"/>
    <xf numFmtId="0" fontId="116" fillId="0" borderId="0"/>
    <xf numFmtId="0" fontId="116" fillId="0" borderId="0"/>
    <xf numFmtId="0" fontId="116" fillId="0" borderId="0"/>
    <xf numFmtId="0" fontId="10" fillId="0" borderId="0"/>
    <xf numFmtId="0" fontId="10" fillId="0" borderId="0"/>
    <xf numFmtId="0" fontId="116" fillId="0" borderId="0"/>
    <xf numFmtId="0" fontId="32" fillId="61" borderId="0"/>
    <xf numFmtId="0" fontId="10" fillId="0" borderId="0"/>
    <xf numFmtId="0" fontId="117" fillId="0" borderId="0"/>
    <xf numFmtId="0" fontId="32" fillId="61" borderId="0"/>
    <xf numFmtId="0" fontId="10" fillId="0" borderId="0"/>
    <xf numFmtId="0" fontId="10" fillId="0" borderId="0"/>
    <xf numFmtId="0" fontId="32" fillId="61" borderId="0"/>
    <xf numFmtId="0" fontId="10" fillId="0" borderId="0"/>
    <xf numFmtId="0" fontId="10" fillId="0" borderId="0"/>
    <xf numFmtId="0" fontId="32" fillId="61" borderId="0"/>
    <xf numFmtId="0" fontId="32" fillId="61" borderId="0"/>
    <xf numFmtId="0" fontId="32" fillId="61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" fillId="105" borderId="91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32" fillId="40" borderId="2" applyNumberFormat="0" applyFont="0" applyAlignment="0" applyProtection="0"/>
    <xf numFmtId="0" fontId="1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3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6" fillId="17" borderId="1" applyNumberFormat="0" applyAlignment="0" applyProtection="0"/>
    <xf numFmtId="0" fontId="18" fillId="17" borderId="8" applyNumberFormat="0" applyAlignment="0" applyProtection="0"/>
    <xf numFmtId="0" fontId="72" fillId="0" borderId="0"/>
    <xf numFmtId="9" fontId="6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90" fontId="67" fillId="0" borderId="0">
      <protection locked="0"/>
    </xf>
    <xf numFmtId="195" fontId="67" fillId="0" borderId="0">
      <protection locked="0"/>
    </xf>
    <xf numFmtId="0" fontId="72" fillId="0" borderId="0"/>
    <xf numFmtId="0" fontId="72" fillId="0" borderId="0"/>
    <xf numFmtId="3" fontId="10" fillId="0" borderId="0" applyFill="0" applyBorder="0" applyAlignment="0" applyProtection="0"/>
    <xf numFmtId="0" fontId="72" fillId="0" borderId="0"/>
    <xf numFmtId="0" fontId="118" fillId="94" borderId="92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0" fontId="46" fillId="44" borderId="8" applyNumberFormat="0" applyAlignment="0" applyProtection="0"/>
    <xf numFmtId="4" fontId="27" fillId="60" borderId="13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27" fillId="60" borderId="13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32" fillId="60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40" fillId="62" borderId="2" applyNumberFormat="0" applyProtection="0">
      <alignment vertical="center"/>
    </xf>
    <xf numFmtId="4" fontId="28" fillId="60" borderId="13" applyNumberFormat="0" applyProtection="0">
      <alignment vertical="center"/>
    </xf>
    <xf numFmtId="4" fontId="27" fillId="60" borderId="13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27" fillId="60" borderId="13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4" fontId="32" fillId="62" borderId="2" applyNumberFormat="0" applyProtection="0">
      <alignment horizontal="left" vertical="center" indent="1"/>
    </xf>
    <xf numFmtId="0" fontId="27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27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41" fillId="60" borderId="13" applyNumberFormat="0" applyProtection="0">
      <alignment horizontal="left" vertical="top" indent="1"/>
    </xf>
    <xf numFmtId="0" fontId="27" fillId="60" borderId="13" applyNumberFormat="0" applyProtection="0">
      <alignment horizontal="left" vertical="top" indent="1"/>
    </xf>
    <xf numFmtId="4" fontId="27" fillId="8" borderId="0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7" fillId="8" borderId="0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9" fillId="3" borderId="13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29" fillId="3" borderId="13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32" fillId="3" borderId="2" applyNumberFormat="0" applyProtection="0">
      <alignment horizontal="right" vertical="center"/>
    </xf>
    <xf numFmtId="4" fontId="29" fillId="9" borderId="13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29" fillId="9" borderId="13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32" fillId="63" borderId="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32" fillId="29" borderId="14" applyNumberFormat="0" applyProtection="0">
      <alignment horizontal="right" vertical="center"/>
    </xf>
    <xf numFmtId="4" fontId="29" fillId="14" borderId="13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29" fillId="14" borderId="13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32" fillId="14" borderId="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32" fillId="21" borderId="2" applyNumberFormat="0" applyProtection="0">
      <alignment horizontal="right" vertical="center"/>
    </xf>
    <xf numFmtId="4" fontId="29" fillId="39" borderId="13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29" fillId="39" borderId="13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32" fillId="39" borderId="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32" fillId="16" borderId="2" applyNumberFormat="0" applyProtection="0">
      <alignment horizontal="right" vertical="center"/>
    </xf>
    <xf numFmtId="4" fontId="29" fillId="64" borderId="13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29" fillId="64" borderId="13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32" fillId="64" borderId="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32" fillId="13" borderId="2" applyNumberFormat="0" applyProtection="0">
      <alignment horizontal="right" vertical="center"/>
    </xf>
    <xf numFmtId="4" fontId="27" fillId="65" borderId="15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27" fillId="65" borderId="15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32" fillId="65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30" fillId="15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30" fillId="15" borderId="0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10" fillId="15" borderId="14" applyNumberFormat="0" applyProtection="0">
      <alignment horizontal="left" vertical="center" indent="1"/>
    </xf>
    <xf numFmtId="4" fontId="29" fillId="8" borderId="13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29" fillId="8" borderId="13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32" fillId="8" borderId="2" applyNumberFormat="0" applyProtection="0">
      <alignment horizontal="right" vertical="center"/>
    </xf>
    <xf numFmtId="4" fontId="29" fillId="66" borderId="0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29" fillId="66" borderId="0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32" fillId="66" borderId="14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4" fontId="32" fillId="8" borderId="14" applyNumberFormat="0" applyProtection="0">
      <alignment horizontal="left" vertical="center" indent="1"/>
    </xf>
    <xf numFmtId="0" fontId="10" fillId="15" borderId="13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10" fillId="15" borderId="13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32" fillId="17" borderId="2" applyNumberFormat="0" applyProtection="0">
      <alignment horizontal="left" vertical="center" indent="1"/>
    </xf>
    <xf numFmtId="0" fontId="10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10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32" fillId="15" borderId="13" applyNumberFormat="0" applyProtection="0">
      <alignment horizontal="left" vertical="top" indent="1"/>
    </xf>
    <xf numFmtId="0" fontId="10" fillId="8" borderId="13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10" fillId="8" borderId="13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32" fillId="67" borderId="2" applyNumberFormat="0" applyProtection="0">
      <alignment horizontal="left" vertical="center" indent="1"/>
    </xf>
    <xf numFmtId="0" fontId="10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10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32" fillId="8" borderId="13" applyNumberFormat="0" applyProtection="0">
      <alignment horizontal="left" vertical="top" indent="1"/>
    </xf>
    <xf numFmtId="0" fontId="10" fillId="12" borderId="13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10" fillId="12" borderId="13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32" fillId="12" borderId="2" applyNumberFormat="0" applyProtection="0">
      <alignment horizontal="left" vertical="center" indent="1"/>
    </xf>
    <xf numFmtId="0" fontId="10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10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32" fillId="12" borderId="13" applyNumberFormat="0" applyProtection="0">
      <alignment horizontal="left" vertical="top" indent="1"/>
    </xf>
    <xf numFmtId="0" fontId="10" fillId="66" borderId="13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10" fillId="66" borderId="13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32" fillId="66" borderId="2" applyNumberFormat="0" applyProtection="0">
      <alignment horizontal="left" vertical="center" indent="1"/>
    </xf>
    <xf numFmtId="0" fontId="10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10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32" fillId="66" borderId="13" applyNumberFormat="0" applyProtection="0">
      <alignment horizontal="left" vertical="top" indent="1"/>
    </xf>
    <xf numFmtId="0" fontId="10" fillId="11" borderId="16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10" fillId="11" borderId="16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32" fillId="11" borderId="17" applyNumberFormat="0">
      <protection locked="0"/>
    </xf>
    <xf numFmtId="0" fontId="12" fillId="15" borderId="18" applyBorder="0"/>
    <xf numFmtId="4" fontId="29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29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42" fillId="10" borderId="13" applyNumberFormat="0" applyProtection="0">
      <alignment vertical="center"/>
    </xf>
    <xf numFmtId="4" fontId="29" fillId="10" borderId="13" applyNumberFormat="0" applyProtection="0">
      <alignment vertical="center"/>
    </xf>
    <xf numFmtId="4" fontId="31" fillId="10" borderId="13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31" fillId="10" borderId="13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40" fillId="68" borderId="16" applyNumberFormat="0" applyProtection="0">
      <alignment vertical="center"/>
    </xf>
    <xf numFmtId="4" fontId="31" fillId="10" borderId="13" applyNumberFormat="0" applyProtection="0">
      <alignment vertical="center"/>
    </xf>
    <xf numFmtId="4" fontId="29" fillId="10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42" fillId="17" borderId="13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9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29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42" fillId="10" borderId="13" applyNumberFormat="0" applyProtection="0">
      <alignment horizontal="left" vertical="top" indent="1"/>
    </xf>
    <xf numFmtId="0" fontId="29" fillId="10" borderId="13" applyNumberFormat="0" applyProtection="0">
      <alignment horizontal="left" vertical="top" indent="1"/>
    </xf>
    <xf numFmtId="4" fontId="29" fillId="66" borderId="13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29" fillId="66" borderId="13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2" fillId="0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40" fillId="69" borderId="2" applyNumberFormat="0" applyProtection="0">
      <alignment horizontal="right" vertical="center"/>
    </xf>
    <xf numFmtId="4" fontId="31" fillId="66" borderId="13" applyNumberFormat="0" applyProtection="0">
      <alignment horizontal="right" vertical="center"/>
    </xf>
    <xf numFmtId="4" fontId="29" fillId="8" borderId="13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29" fillId="8" borderId="13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10" fillId="70" borderId="8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29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29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42" fillId="8" borderId="13" applyNumberFormat="0" applyProtection="0">
      <alignment horizontal="left" vertical="top" indent="1"/>
    </xf>
    <xf numFmtId="0" fontId="29" fillId="8" borderId="13" applyNumberFormat="0" applyProtection="0">
      <alignment horizontal="left" vertical="top" indent="1"/>
    </xf>
    <xf numFmtId="4" fontId="33" fillId="71" borderId="0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33" fillId="71" borderId="0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4" fontId="43" fillId="71" borderId="14" applyNumberFormat="0" applyProtection="0">
      <alignment horizontal="left" vertical="center" indent="1"/>
    </xf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0" fontId="32" fillId="72" borderId="16"/>
    <xf numFmtId="4" fontId="34" fillId="66" borderId="13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34" fillId="66" borderId="13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34" fillId="66" borderId="13" applyNumberFormat="0" applyProtection="0">
      <alignment horizontal="right" vertical="center"/>
    </xf>
    <xf numFmtId="0" fontId="35" fillId="0" borderId="0" applyNumberFormat="0" applyFill="0" applyBorder="0" applyAlignment="0" applyProtection="0"/>
    <xf numFmtId="193" fontId="70" fillId="0" borderId="0"/>
    <xf numFmtId="0" fontId="36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93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124" fillId="0" borderId="94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110" fillId="0" borderId="9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5" fillId="0" borderId="96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8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10" borderId="12" applyNumberFormat="0" applyFont="0" applyAlignment="0" applyProtection="0"/>
    <xf numFmtId="196" fontId="73" fillId="0" borderId="0" applyFont="0" applyFill="0" applyBorder="0" applyAlignment="0" applyProtection="0"/>
    <xf numFmtId="197" fontId="7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9" fontId="102" fillId="0" borderId="0" applyFont="0" applyFill="0" applyBorder="0" applyAlignment="0" applyProtection="0"/>
    <xf numFmtId="0" fontId="102" fillId="105" borderId="91" applyNumberFormat="0" applyFont="0" applyAlignment="0" applyProtection="0"/>
    <xf numFmtId="0" fontId="102" fillId="75" borderId="0" applyNumberFormat="0" applyBorder="0" applyAlignment="0" applyProtection="0"/>
    <xf numFmtId="0" fontId="102" fillId="81" borderId="0" applyNumberFormat="0" applyBorder="0" applyAlignment="0" applyProtection="0"/>
    <xf numFmtId="0" fontId="102" fillId="76" borderId="0" applyNumberFormat="0" applyBorder="0" applyAlignment="0" applyProtection="0"/>
    <xf numFmtId="0" fontId="102" fillId="82" borderId="0" applyNumberFormat="0" applyBorder="0" applyAlignment="0" applyProtection="0"/>
    <xf numFmtId="0" fontId="102" fillId="77" borderId="0" applyNumberFormat="0" applyBorder="0" applyAlignment="0" applyProtection="0"/>
    <xf numFmtId="0" fontId="102" fillId="83" borderId="0" applyNumberFormat="0" applyBorder="0" applyAlignment="0" applyProtection="0"/>
    <xf numFmtId="0" fontId="104" fillId="89" borderId="0" applyNumberFormat="0" applyBorder="0" applyAlignment="0" applyProtection="0"/>
    <xf numFmtId="0" fontId="102" fillId="78" borderId="0" applyNumberFormat="0" applyBorder="0" applyAlignment="0" applyProtection="0"/>
    <xf numFmtId="0" fontId="102" fillId="84" borderId="0" applyNumberFormat="0" applyBorder="0" applyAlignment="0" applyProtection="0"/>
    <xf numFmtId="0" fontId="104" fillId="90" borderId="0" applyNumberFormat="0" applyBorder="0" applyAlignment="0" applyProtection="0"/>
    <xf numFmtId="0" fontId="102" fillId="79" borderId="0" applyNumberFormat="0" applyBorder="0" applyAlignment="0" applyProtection="0"/>
    <xf numFmtId="0" fontId="102" fillId="85" borderId="0" applyNumberFormat="0" applyBorder="0" applyAlignment="0" applyProtection="0"/>
    <xf numFmtId="0" fontId="102" fillId="80" borderId="0" applyNumberFormat="0" applyBorder="0" applyAlignment="0" applyProtection="0"/>
    <xf numFmtId="0" fontId="102" fillId="86" borderId="0" applyNumberFormat="0" applyBorder="0" applyAlignment="0" applyProtection="0"/>
    <xf numFmtId="0" fontId="104" fillId="92" borderId="0" applyNumberFormat="0" applyBorder="0" applyAlignment="0" applyProtection="0"/>
    <xf numFmtId="0" fontId="99" fillId="0" borderId="0" applyNumberFormat="0" applyFill="0" applyBorder="0">
      <alignment vertical="center"/>
    </xf>
    <xf numFmtId="0" fontId="13" fillId="2" borderId="0" applyNumberFormat="0" applyBorder="0" applyAlignment="0" applyProtection="0"/>
    <xf numFmtId="0" fontId="102" fillId="75" borderId="0" applyNumberFormat="0" applyBorder="0" applyAlignment="0" applyProtection="0"/>
    <xf numFmtId="0" fontId="13" fillId="3" borderId="0" applyNumberFormat="0" applyBorder="0" applyAlignment="0" applyProtection="0"/>
    <xf numFmtId="0" fontId="102" fillId="76" borderId="0" applyNumberFormat="0" applyBorder="0" applyAlignment="0" applyProtection="0"/>
    <xf numFmtId="0" fontId="13" fillId="4" borderId="0" applyNumberFormat="0" applyBorder="0" applyAlignment="0" applyProtection="0"/>
    <xf numFmtId="0" fontId="102" fillId="77" borderId="0" applyNumberFormat="0" applyBorder="0" applyAlignment="0" applyProtection="0"/>
    <xf numFmtId="0" fontId="13" fillId="5" borderId="0" applyNumberFormat="0" applyBorder="0" applyAlignment="0" applyProtection="0"/>
    <xf numFmtId="0" fontId="102" fillId="7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02" fillId="83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43" fontId="102" fillId="0" borderId="0" applyFont="0" applyFill="0" applyBorder="0" applyAlignment="0" applyProtection="0"/>
    <xf numFmtId="0" fontId="19" fillId="4" borderId="0" applyNumberFormat="0" applyBorder="0" applyAlignment="0" applyProtection="0"/>
    <xf numFmtId="0" fontId="16" fillId="17" borderId="1" applyNumberFormat="0" applyAlignment="0" applyProtection="0"/>
    <xf numFmtId="0" fontId="25" fillId="46" borderId="3" applyNumberFormat="0" applyAlignment="0" applyProtection="0"/>
    <xf numFmtId="0" fontId="24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4" fillId="22" borderId="0" applyNumberFormat="0" applyBorder="0" applyAlignment="0" applyProtection="0"/>
    <xf numFmtId="43" fontId="102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39" borderId="0" applyNumberFormat="0" applyBorder="0" applyAlignment="0" applyProtection="0"/>
    <xf numFmtId="0" fontId="17" fillId="7" borderId="1" applyNumberFormat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203" fontId="13" fillId="0" borderId="0" applyFont="0" applyFill="0" applyBorder="0" applyAlignment="0" applyProtection="0"/>
    <xf numFmtId="202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60" borderId="0" applyNumberFormat="0" applyBorder="0" applyAlignment="0" applyProtection="0"/>
    <xf numFmtId="0" fontId="13" fillId="10" borderId="12" applyNumberFormat="0" applyFont="0" applyAlignment="0" applyProtection="0"/>
    <xf numFmtId="0" fontId="18" fillId="17" borderId="8" applyNumberFormat="0" applyAlignment="0" applyProtection="0"/>
    <xf numFmtId="43" fontId="10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36" fillId="0" borderId="19" applyNumberFormat="0" applyFill="0" applyAlignment="0" applyProtection="0"/>
    <xf numFmtId="43" fontId="102" fillId="0" borderId="0" applyFont="0" applyFill="0" applyBorder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5" borderId="8" applyNumberFormat="0" applyAlignment="0" applyProtection="0"/>
    <xf numFmtId="0" fontId="46" fillId="44" borderId="8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10" fillId="40" borderId="12" applyNumberFormat="0" applyFont="0" applyAlignment="0" applyProtection="0"/>
    <xf numFmtId="0" fontId="32" fillId="40" borderId="2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2" fillId="0" borderId="0"/>
    <xf numFmtId="0" fontId="102" fillId="0" borderId="0"/>
    <xf numFmtId="0" fontId="102" fillId="0" borderId="0"/>
    <xf numFmtId="0" fontId="10" fillId="0" borderId="0"/>
    <xf numFmtId="0" fontId="116" fillId="0" borderId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3" fillId="41" borderId="0" applyNumberFormat="0" applyBorder="0" applyAlignment="0" applyProtection="0"/>
    <xf numFmtId="201" fontId="29" fillId="0" borderId="0" applyFont="0" applyFill="0" applyBorder="0" applyAlignment="0" applyProtection="0"/>
    <xf numFmtId="20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4" applyNumberFormat="0" applyFill="0" applyAlignment="0" applyProtection="0"/>
    <xf numFmtId="203" fontId="13" fillId="0" borderId="0" applyFont="0" applyFill="0" applyBorder="0" applyAlignment="0" applyProtection="0"/>
    <xf numFmtId="0" fontId="4" fillId="7" borderId="1" applyNumberFormat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6" fillId="40" borderId="0" applyNumberFormat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1" applyNumberFormat="0" applyAlignment="0" applyProtection="0"/>
    <xf numFmtId="0" fontId="50" fillId="41" borderId="2" applyNumberFormat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57" borderId="0" applyNumberFormat="0" applyBorder="0" applyAlignment="0" applyProtection="0"/>
    <xf numFmtId="203" fontId="13" fillId="0" borderId="0" applyFont="0" applyFill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203" fontId="13" fillId="0" borderId="0" applyFont="0" applyFill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47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4" borderId="0" applyNumberFormat="0" applyBorder="0" applyAlignment="0" applyProtection="0"/>
    <xf numFmtId="0" fontId="9" fillId="53" borderId="0" applyNumberFormat="0" applyBorder="0" applyAlignment="0" applyProtection="0"/>
    <xf numFmtId="203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" fillId="46" borderId="3" applyNumberFormat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3" fillId="0" borderId="5" applyNumberFormat="0" applyFill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34" borderId="3" applyNumberFormat="0" applyAlignment="0" applyProtection="0"/>
    <xf numFmtId="0" fontId="6" fillId="47" borderId="3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47" fillId="45" borderId="1" applyNumberFormat="0" applyAlignment="0" applyProtection="0"/>
    <xf numFmtId="0" fontId="55" fillId="44" borderId="2" applyNumberFormat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03" fillId="86" borderId="0" applyNumberFormat="0" applyBorder="0" applyAlignment="0" applyProtection="0"/>
    <xf numFmtId="0" fontId="103" fillId="85" borderId="0" applyNumberFormat="0" applyBorder="0" applyAlignment="0" applyProtection="0"/>
    <xf numFmtId="0" fontId="103" fillId="84" borderId="0" applyNumberFormat="0" applyBorder="0" applyAlignment="0" applyProtection="0"/>
    <xf numFmtId="0" fontId="103" fillId="83" borderId="0" applyNumberFormat="0" applyBorder="0" applyAlignment="0" applyProtection="0"/>
    <xf numFmtId="0" fontId="103" fillId="82" borderId="0" applyNumberFormat="0" applyBorder="0" applyAlignment="0" applyProtection="0"/>
    <xf numFmtId="0" fontId="103" fillId="81" borderId="0" applyNumberFormat="0" applyBorder="0" applyAlignment="0" applyProtection="0"/>
    <xf numFmtId="0" fontId="103" fillId="80" borderId="0" applyNumberFormat="0" applyBorder="0" applyAlignment="0" applyProtection="0"/>
    <xf numFmtId="0" fontId="103" fillId="79" borderId="0" applyNumberFormat="0" applyBorder="0" applyAlignment="0" applyProtection="0"/>
    <xf numFmtId="0" fontId="103" fillId="78" borderId="0" applyNumberFormat="0" applyBorder="0" applyAlignment="0" applyProtection="0"/>
    <xf numFmtId="0" fontId="103" fillId="77" borderId="0" applyNumberFormat="0" applyBorder="0" applyAlignment="0" applyProtection="0"/>
    <xf numFmtId="0" fontId="103" fillId="76" borderId="0" applyNumberFormat="0" applyBorder="0" applyAlignment="0" applyProtection="0"/>
    <xf numFmtId="0" fontId="103" fillId="75" borderId="0" applyNumberFormat="0" applyBorder="0" applyAlignment="0" applyProtection="0"/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4" fontId="32" fillId="20" borderId="2" applyNumberFormat="0" applyProtection="0">
      <alignment horizontal="left" vertical="center" indent="1"/>
    </xf>
    <xf numFmtId="0" fontId="5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99" fillId="0" borderId="0" applyNumberFormat="0" applyFill="0" applyBorder="0">
      <alignment vertical="center"/>
    </xf>
    <xf numFmtId="0" fontId="54" fillId="0" borderId="21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49" fillId="0" borderId="22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8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99" fillId="0" borderId="0" applyNumberFormat="0" applyFill="0" applyBorder="0">
      <alignment vertical="center"/>
    </xf>
    <xf numFmtId="0" fontId="99" fillId="0" borderId="0" applyNumberFormat="0" applyFill="0" applyBorder="0">
      <alignment vertical="center"/>
    </xf>
    <xf numFmtId="0" fontId="99" fillId="0" borderId="0" applyNumberFormat="0" applyFill="0" applyBorder="0">
      <alignment vertical="center"/>
    </xf>
    <xf numFmtId="0" fontId="99" fillId="0" borderId="0" applyNumberFormat="0" applyFill="0" applyBorder="0">
      <alignment vertical="center"/>
    </xf>
    <xf numFmtId="0" fontId="99" fillId="0" borderId="0" applyNumberFormat="0" applyFill="0" applyBorder="0">
      <alignment vertical="center"/>
    </xf>
  </cellStyleXfs>
  <cellXfs count="1180">
    <xf numFmtId="0" fontId="0" fillId="0" borderId="0" xfId="0"/>
    <xf numFmtId="0" fontId="62" fillId="0" borderId="0" xfId="0" applyFont="1"/>
    <xf numFmtId="3" fontId="62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63" fillId="0" borderId="0" xfId="0" applyFont="1"/>
    <xf numFmtId="3" fontId="63" fillId="0" borderId="0" xfId="0" applyNumberFormat="1" applyFont="1"/>
    <xf numFmtId="0" fontId="62" fillId="0" borderId="0" xfId="0" applyFont="1" applyAlignment="1">
      <alignment vertical="center"/>
    </xf>
    <xf numFmtId="182" fontId="32" fillId="0" borderId="2" xfId="2287" applyNumberFormat="1" applyFont="1">
      <alignment horizontal="right" vertical="center"/>
    </xf>
    <xf numFmtId="0" fontId="58" fillId="0" borderId="0" xfId="1540" applyFont="1" applyAlignment="1">
      <alignment horizontal="left"/>
    </xf>
    <xf numFmtId="0" fontId="58" fillId="0" borderId="0" xfId="1540" applyFont="1"/>
    <xf numFmtId="3" fontId="58" fillId="0" borderId="0" xfId="1540" applyNumberFormat="1" applyFont="1"/>
    <xf numFmtId="0" fontId="11" fillId="0" borderId="0" xfId="1540" applyFont="1"/>
    <xf numFmtId="0" fontId="64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58" fillId="0" borderId="0" xfId="0" applyFont="1" applyFill="1" applyBorder="1" applyAlignment="1"/>
    <xf numFmtId="0" fontId="58" fillId="0" borderId="0" xfId="0" applyFont="1"/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Border="1" applyAlignment="1">
      <alignment horizontal="justify" vertical="top" wrapText="1"/>
    </xf>
    <xf numFmtId="0" fontId="58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8" fontId="58" fillId="0" borderId="0" xfId="0" applyNumberFormat="1" applyFont="1" applyBorder="1" applyAlignment="1">
      <alignment horizontal="left"/>
    </xf>
    <xf numFmtId="168" fontId="58" fillId="0" borderId="0" xfId="0" applyNumberFormat="1" applyFont="1" applyAlignment="1">
      <alignment horizontal="left"/>
    </xf>
    <xf numFmtId="169" fontId="11" fillId="0" borderId="0" xfId="1370" applyFont="1"/>
    <xf numFmtId="0" fontId="11" fillId="0" borderId="0" xfId="0" applyFont="1" applyFill="1" applyBorder="1" applyAlignment="1">
      <alignment horizontal="right" wrapText="1"/>
    </xf>
    <xf numFmtId="0" fontId="11" fillId="0" borderId="29" xfId="1519" applyFont="1" applyFill="1" applyBorder="1" applyAlignment="1">
      <alignment horizontal="left" vertical="center" indent="3"/>
    </xf>
    <xf numFmtId="0" fontId="11" fillId="0" borderId="1" xfId="1519" applyFont="1" applyFill="1" applyBorder="1" applyAlignment="1">
      <alignment horizontal="center" vertical="center"/>
    </xf>
    <xf numFmtId="3" fontId="11" fillId="0" borderId="1" xfId="1519" applyNumberFormat="1" applyFont="1" applyFill="1" applyBorder="1" applyAlignment="1">
      <alignment vertical="center"/>
    </xf>
    <xf numFmtId="3" fontId="11" fillId="0" borderId="30" xfId="1519" applyNumberFormat="1" applyFont="1" applyFill="1" applyBorder="1" applyAlignment="1">
      <alignment vertical="center"/>
    </xf>
    <xf numFmtId="49" fontId="11" fillId="0" borderId="1" xfId="1519" applyNumberFormat="1" applyFont="1" applyFill="1" applyBorder="1" applyAlignment="1">
      <alignment horizontal="center" vertical="center"/>
    </xf>
    <xf numFmtId="0" fontId="58" fillId="69" borderId="29" xfId="1519" applyFont="1" applyFill="1" applyBorder="1" applyAlignment="1">
      <alignment vertical="center"/>
    </xf>
    <xf numFmtId="3" fontId="58" fillId="69" borderId="1" xfId="1519" applyNumberFormat="1" applyFont="1" applyFill="1" applyBorder="1" applyAlignment="1">
      <alignment vertical="center"/>
    </xf>
    <xf numFmtId="3" fontId="58" fillId="69" borderId="30" xfId="1519" applyNumberFormat="1" applyFont="1" applyFill="1" applyBorder="1" applyAlignment="1">
      <alignment vertical="center"/>
    </xf>
    <xf numFmtId="0" fontId="58" fillId="69" borderId="1" xfId="1519" applyFont="1" applyFill="1" applyBorder="1" applyAlignment="1">
      <alignment horizontal="left" vertical="center" indent="3"/>
    </xf>
    <xf numFmtId="0" fontId="11" fillId="0" borderId="1" xfId="1519" applyFont="1" applyFill="1" applyBorder="1" applyAlignment="1">
      <alignment horizontal="left" vertical="center" indent="3"/>
    </xf>
    <xf numFmtId="3" fontId="11" fillId="0" borderId="1" xfId="1519" applyNumberFormat="1" applyFont="1" applyFill="1" applyBorder="1" applyAlignment="1">
      <alignment horizontal="center" vertical="center"/>
    </xf>
    <xf numFmtId="0" fontId="58" fillId="0" borderId="1" xfId="1519" applyFont="1" applyFill="1" applyBorder="1" applyAlignment="1">
      <alignment horizontal="center" vertical="center"/>
    </xf>
    <xf numFmtId="170" fontId="11" fillId="0" borderId="1" xfId="1519" applyNumberFormat="1" applyFont="1" applyFill="1" applyBorder="1" applyAlignment="1">
      <alignment vertical="center"/>
    </xf>
    <xf numFmtId="170" fontId="11" fillId="0" borderId="30" xfId="1519" applyNumberFormat="1" applyFont="1" applyFill="1" applyBorder="1" applyAlignment="1">
      <alignment vertical="center"/>
    </xf>
    <xf numFmtId="170" fontId="58" fillId="0" borderId="38" xfId="1519" applyNumberFormat="1" applyFont="1" applyFill="1" applyBorder="1" applyAlignment="1">
      <alignment horizontal="center" vertical="center"/>
    </xf>
    <xf numFmtId="0" fontId="58" fillId="0" borderId="29" xfId="1532" applyFont="1" applyFill="1" applyBorder="1" applyAlignment="1">
      <alignment horizontal="left" vertical="center"/>
    </xf>
    <xf numFmtId="0" fontId="58" fillId="0" borderId="1" xfId="1535" applyFont="1" applyFill="1" applyBorder="1" applyAlignment="1">
      <alignment horizontal="center" vertical="center"/>
    </xf>
    <xf numFmtId="3" fontId="58" fillId="0" borderId="1" xfId="1519" applyNumberFormat="1" applyFont="1" applyFill="1" applyBorder="1" applyAlignment="1">
      <alignment vertical="center"/>
    </xf>
    <xf numFmtId="3" fontId="58" fillId="0" borderId="30" xfId="1519" applyNumberFormat="1" applyFont="1" applyFill="1" applyBorder="1" applyAlignment="1">
      <alignment vertical="center"/>
    </xf>
    <xf numFmtId="0" fontId="58" fillId="0" borderId="1" xfId="1519" applyFont="1" applyFill="1" applyBorder="1" applyAlignment="1">
      <alignment horizontal="left" vertical="center"/>
    </xf>
    <xf numFmtId="0" fontId="11" fillId="0" borderId="29" xfId="1519" applyFont="1" applyFill="1" applyBorder="1" applyAlignment="1">
      <alignment vertical="center"/>
    </xf>
    <xf numFmtId="0" fontId="58" fillId="0" borderId="29" xfId="1519" applyFont="1" applyFill="1" applyBorder="1" applyAlignment="1">
      <alignment vertical="center" wrapText="1"/>
    </xf>
    <xf numFmtId="0" fontId="58" fillId="0" borderId="29" xfId="1519" applyFont="1" applyFill="1" applyBorder="1" applyAlignment="1">
      <alignment vertical="center"/>
    </xf>
    <xf numFmtId="0" fontId="58" fillId="0" borderId="39" xfId="1519" applyFont="1" applyFill="1" applyBorder="1" applyAlignment="1">
      <alignment vertical="center"/>
    </xf>
    <xf numFmtId="0" fontId="58" fillId="0" borderId="29" xfId="1532" applyFont="1" applyFill="1" applyBorder="1" applyAlignment="1">
      <alignment vertical="center"/>
    </xf>
    <xf numFmtId="3" fontId="11" fillId="0" borderId="40" xfId="0" applyNumberFormat="1" applyFont="1" applyFill="1" applyBorder="1" applyAlignment="1">
      <alignment horizontal="right" vertical="center" wrapText="1"/>
    </xf>
    <xf numFmtId="0" fontId="58" fillId="69" borderId="29" xfId="1483" applyFont="1" applyFill="1" applyBorder="1" applyAlignment="1">
      <alignment horizontal="left" vertical="center" wrapText="1"/>
    </xf>
    <xf numFmtId="3" fontId="58" fillId="69" borderId="1" xfId="1483" applyNumberFormat="1" applyFont="1" applyFill="1" applyBorder="1" applyAlignment="1">
      <alignment horizontal="right" vertical="center"/>
    </xf>
    <xf numFmtId="3" fontId="58" fillId="69" borderId="1" xfId="1483" applyNumberFormat="1" applyFont="1" applyFill="1" applyBorder="1" applyAlignment="1">
      <alignment horizontal="center" vertical="center" wrapText="1"/>
    </xf>
    <xf numFmtId="3" fontId="11" fillId="0" borderId="1" xfId="1483" applyNumberFormat="1" applyFont="1" applyFill="1" applyBorder="1" applyAlignment="1">
      <alignment horizontal="right" vertical="center"/>
    </xf>
    <xf numFmtId="3" fontId="11" fillId="69" borderId="1" xfId="1483" applyNumberFormat="1" applyFont="1" applyFill="1" applyBorder="1" applyAlignment="1">
      <alignment horizontal="center" vertical="center" wrapText="1"/>
    </xf>
    <xf numFmtId="3" fontId="11" fillId="0" borderId="1" xfId="1483" applyNumberFormat="1" applyFont="1" applyFill="1" applyBorder="1" applyAlignment="1">
      <alignment horizontal="right" vertical="center" wrapText="1"/>
    </xf>
    <xf numFmtId="0" fontId="11" fillId="69" borderId="29" xfId="1483" applyFont="1" applyFill="1" applyBorder="1" applyAlignment="1">
      <alignment vertical="center" wrapText="1"/>
    </xf>
    <xf numFmtId="0" fontId="11" fillId="0" borderId="0" xfId="1519" applyFont="1" applyFill="1" applyBorder="1"/>
    <xf numFmtId="3" fontId="11" fillId="0" borderId="0" xfId="1519" applyNumberFormat="1" applyFont="1" applyFill="1" applyBorder="1"/>
    <xf numFmtId="0" fontId="58" fillId="0" borderId="0" xfId="1519" applyFont="1" applyFill="1" applyBorder="1"/>
    <xf numFmtId="0" fontId="58" fillId="0" borderId="29" xfId="1519" applyFont="1" applyFill="1" applyBorder="1" applyAlignment="1">
      <alignment horizontal="left" vertical="center" indent="1"/>
    </xf>
    <xf numFmtId="3" fontId="11" fillId="0" borderId="1" xfId="1519" quotePrefix="1" applyNumberFormat="1" applyFont="1" applyFill="1" applyBorder="1" applyAlignment="1">
      <alignment horizontal="center" vertical="center"/>
    </xf>
    <xf numFmtId="0" fontId="11" fillId="0" borderId="1" xfId="1519" applyFont="1" applyFill="1" applyBorder="1" applyAlignment="1">
      <alignment vertical="center"/>
    </xf>
    <xf numFmtId="0" fontId="11" fillId="0" borderId="30" xfId="1519" applyFont="1" applyFill="1" applyBorder="1" applyAlignment="1">
      <alignment vertical="center"/>
    </xf>
    <xf numFmtId="0" fontId="77" fillId="0" borderId="0" xfId="1519" applyFont="1" applyFill="1"/>
    <xf numFmtId="0" fontId="11" fillId="0" borderId="0" xfId="1519" applyFont="1" applyFill="1" applyBorder="1" applyAlignment="1">
      <alignment horizontal="left" vertical="center" indent="1"/>
    </xf>
    <xf numFmtId="0" fontId="11" fillId="0" borderId="0" xfId="1519" applyFont="1" applyFill="1" applyBorder="1" applyAlignment="1">
      <alignment horizontal="left" vertical="center" indent="2"/>
    </xf>
    <xf numFmtId="3" fontId="11" fillId="0" borderId="0" xfId="1519" applyNumberFormat="1" applyFont="1" applyFill="1" applyBorder="1" applyAlignment="1">
      <alignment vertical="center"/>
    </xf>
    <xf numFmtId="0" fontId="58" fillId="0" borderId="1" xfId="1519" applyFont="1" applyFill="1" applyBorder="1" applyAlignment="1">
      <alignment horizontal="left" vertical="center" indent="2"/>
    </xf>
    <xf numFmtId="3" fontId="63" fillId="0" borderId="0" xfId="1519" applyNumberFormat="1" applyFont="1" applyFill="1" applyBorder="1"/>
    <xf numFmtId="0" fontId="58" fillId="0" borderId="29" xfId="1519" applyFont="1" applyFill="1" applyBorder="1" applyAlignment="1">
      <alignment horizontal="left" vertical="center" wrapText="1" indent="3"/>
    </xf>
    <xf numFmtId="0" fontId="58" fillId="0" borderId="29" xfId="1519" applyFont="1" applyFill="1" applyBorder="1" applyAlignment="1">
      <alignment horizontal="left" vertical="center"/>
    </xf>
    <xf numFmtId="3" fontId="78" fillId="0" borderId="0" xfId="0" applyNumberFormat="1" applyFont="1"/>
    <xf numFmtId="0" fontId="11" fillId="0" borderId="0" xfId="1519" applyFont="1" applyAlignment="1"/>
    <xf numFmtId="0" fontId="11" fillId="0" borderId="0" xfId="1519" applyFont="1" applyAlignment="1">
      <alignment horizontal="center"/>
    </xf>
    <xf numFmtId="3" fontId="11" fillId="0" borderId="0" xfId="1519" applyNumberFormat="1" applyFont="1" applyAlignment="1"/>
    <xf numFmtId="0" fontId="11" fillId="0" borderId="0" xfId="1519" applyFont="1" applyFill="1" applyAlignment="1"/>
    <xf numFmtId="0" fontId="11" fillId="0" borderId="29" xfId="1543" applyFont="1" applyFill="1" applyBorder="1" applyAlignment="1">
      <alignment horizontal="left" vertical="center" wrapText="1"/>
    </xf>
    <xf numFmtId="0" fontId="11" fillId="0" borderId="30" xfId="1543" applyFont="1" applyBorder="1" applyAlignment="1">
      <alignment horizontal="left" vertical="center" wrapText="1"/>
    </xf>
    <xf numFmtId="0" fontId="11" fillId="0" borderId="43" xfId="1543" applyFont="1" applyFill="1" applyBorder="1" applyAlignment="1">
      <alignment horizontal="left" vertical="center" wrapText="1"/>
    </xf>
    <xf numFmtId="0" fontId="11" fillId="0" borderId="44" xfId="1543" applyFont="1" applyBorder="1" applyAlignment="1">
      <alignment horizontal="left" vertical="center" wrapText="1"/>
    </xf>
    <xf numFmtId="0" fontId="11" fillId="0" borderId="34" xfId="1543" applyFont="1" applyFill="1" applyBorder="1" applyAlignment="1">
      <alignment horizontal="left" vertical="center" wrapText="1"/>
    </xf>
    <xf numFmtId="0" fontId="11" fillId="0" borderId="31" xfId="1543" applyFont="1" applyBorder="1" applyAlignment="1">
      <alignment horizontal="left" vertical="center" wrapText="1"/>
    </xf>
    <xf numFmtId="0" fontId="11" fillId="0" borderId="0" xfId="1543" applyFont="1" applyFill="1" applyBorder="1" applyAlignment="1">
      <alignment horizontal="left" vertical="center" wrapText="1"/>
    </xf>
    <xf numFmtId="0" fontId="11" fillId="0" borderId="0" xfId="1543" applyFont="1" applyBorder="1" applyAlignment="1">
      <alignment horizontal="left" vertical="center" wrapText="1"/>
    </xf>
    <xf numFmtId="0" fontId="63" fillId="0" borderId="0" xfId="1518" applyFont="1"/>
    <xf numFmtId="0" fontId="11" fillId="0" borderId="0" xfId="1518" applyFont="1"/>
    <xf numFmtId="0" fontId="58" fillId="0" borderId="0" xfId="1518" applyFont="1"/>
    <xf numFmtId="0" fontId="11" fillId="0" borderId="29" xfId="1518" applyFont="1" applyBorder="1" applyAlignment="1">
      <alignment vertical="center" wrapText="1"/>
    </xf>
    <xf numFmtId="0" fontId="11" fillId="0" borderId="1" xfId="1518" applyFont="1" applyBorder="1" applyAlignment="1">
      <alignment vertical="center" wrapText="1"/>
    </xf>
    <xf numFmtId="177" fontId="11" fillId="0" borderId="1" xfId="1518" applyNumberFormat="1" applyFont="1" applyBorder="1" applyAlignment="1">
      <alignment vertical="center" wrapText="1"/>
    </xf>
    <xf numFmtId="0" fontId="11" fillId="0" borderId="34" xfId="1518" applyFont="1" applyBorder="1" applyAlignment="1">
      <alignment vertical="center" wrapText="1"/>
    </xf>
    <xf numFmtId="0" fontId="11" fillId="0" borderId="45" xfId="1518" applyFont="1" applyBorder="1" applyAlignment="1">
      <alignment vertical="center" wrapText="1"/>
    </xf>
    <xf numFmtId="177" fontId="11" fillId="0" borderId="45" xfId="1518" applyNumberFormat="1" applyFont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175" fontId="79" fillId="0" borderId="1" xfId="0" applyNumberFormat="1" applyFont="1" applyBorder="1" applyAlignment="1">
      <alignment vertical="center"/>
    </xf>
    <xf numFmtId="3" fontId="79" fillId="0" borderId="1" xfId="0" applyNumberFormat="1" applyFont="1" applyBorder="1" applyAlignment="1">
      <alignment vertical="center"/>
    </xf>
    <xf numFmtId="3" fontId="79" fillId="0" borderId="30" xfId="0" applyNumberFormat="1" applyFont="1" applyBorder="1" applyAlignment="1">
      <alignment vertical="center"/>
    </xf>
    <xf numFmtId="0" fontId="79" fillId="0" borderId="0" xfId="0" applyFont="1"/>
    <xf numFmtId="3" fontId="79" fillId="0" borderId="0" xfId="0" applyNumberFormat="1" applyFont="1"/>
    <xf numFmtId="0" fontId="58" fillId="73" borderId="25" xfId="1" applyFont="1" applyFill="1" applyBorder="1" applyAlignment="1">
      <alignment vertical="center" wrapText="1"/>
    </xf>
    <xf numFmtId="0" fontId="79" fillId="0" borderId="0" xfId="0" applyFont="1" applyAlignment="1">
      <alignment vertical="center"/>
    </xf>
    <xf numFmtId="171" fontId="58" fillId="73" borderId="35" xfId="1" applyNumberFormat="1" applyFont="1" applyFill="1" applyBorder="1" applyAlignment="1">
      <alignment horizontal="center" vertical="center" wrapText="1"/>
    </xf>
    <xf numFmtId="0" fontId="58" fillId="73" borderId="36" xfId="1" applyFont="1" applyFill="1" applyBorder="1" applyAlignment="1">
      <alignment horizontal="center" vertical="center" wrapText="1"/>
    </xf>
    <xf numFmtId="0" fontId="79" fillId="0" borderId="0" xfId="0" applyFont="1" applyFill="1"/>
    <xf numFmtId="0" fontId="11" fillId="0" borderId="29" xfId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11" fillId="0" borderId="30" xfId="1" applyNumberFormat="1" applyFont="1" applyBorder="1" applyAlignment="1">
      <alignment horizontal="right" vertical="center" wrapText="1"/>
    </xf>
    <xf numFmtId="3" fontId="58" fillId="73" borderId="31" xfId="1" applyNumberFormat="1" applyFont="1" applyFill="1" applyBorder="1" applyAlignment="1">
      <alignment horizontal="right" vertical="center" wrapText="1"/>
    </xf>
    <xf numFmtId="17" fontId="79" fillId="0" borderId="0" xfId="0" applyNumberFormat="1" applyFont="1" applyAlignment="1">
      <alignment horizontal="left"/>
    </xf>
    <xf numFmtId="3" fontId="81" fillId="0" borderId="0" xfId="0" applyNumberFormat="1" applyFont="1" applyFill="1"/>
    <xf numFmtId="0" fontId="81" fillId="0" borderId="0" xfId="0" applyFont="1"/>
    <xf numFmtId="14" fontId="79" fillId="0" borderId="0" xfId="0" applyNumberFormat="1" applyFont="1"/>
    <xf numFmtId="0" fontId="11" fillId="0" borderId="29" xfId="0" applyFont="1" applyBorder="1" applyAlignment="1">
      <alignment vertical="center"/>
    </xf>
    <xf numFmtId="0" fontId="11" fillId="0" borderId="29" xfId="0" applyFont="1" applyBorder="1" applyAlignment="1">
      <alignment horizontal="justify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horizontal="right" vertical="center" wrapText="1"/>
    </xf>
    <xf numFmtId="0" fontId="11" fillId="0" borderId="34" xfId="0" applyFont="1" applyBorder="1" applyAlignment="1">
      <alignment vertical="center"/>
    </xf>
    <xf numFmtId="0" fontId="11" fillId="0" borderId="29" xfId="1540" applyFont="1" applyBorder="1" applyAlignment="1">
      <alignment vertical="center" wrapText="1"/>
    </xf>
    <xf numFmtId="3" fontId="11" fillId="0" borderId="1" xfId="1540" applyNumberFormat="1" applyFont="1" applyBorder="1" applyAlignment="1">
      <alignment horizontal="right" vertical="center"/>
    </xf>
    <xf numFmtId="3" fontId="11" fillId="0" borderId="30" xfId="1540" applyNumberFormat="1" applyFont="1" applyBorder="1" applyAlignment="1">
      <alignment horizontal="right" vertical="center"/>
    </xf>
    <xf numFmtId="3" fontId="11" fillId="0" borderId="1" xfId="1540" applyNumberFormat="1" applyFont="1" applyBorder="1" applyAlignment="1">
      <alignment horizontal="center" vertical="center"/>
    </xf>
    <xf numFmtId="3" fontId="81" fillId="0" borderId="0" xfId="0" applyNumberFormat="1" applyFont="1"/>
    <xf numFmtId="0" fontId="74" fillId="0" borderId="29" xfId="0" applyFont="1" applyFill="1" applyBorder="1" applyAlignment="1">
      <alignment vertical="center"/>
    </xf>
    <xf numFmtId="3" fontId="74" fillId="0" borderId="1" xfId="1356" applyNumberFormat="1" applyFont="1" applyFill="1" applyBorder="1" applyAlignment="1">
      <alignment horizontal="right" vertical="center"/>
    </xf>
    <xf numFmtId="168" fontId="74" fillId="0" borderId="30" xfId="1356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74" fillId="0" borderId="1" xfId="0" applyFont="1" applyFill="1" applyBorder="1" applyAlignment="1">
      <alignment horizontal="left" vertical="center"/>
    </xf>
    <xf numFmtId="3" fontId="11" fillId="0" borderId="1" xfId="1540" applyNumberFormat="1" applyFont="1" applyBorder="1" applyAlignment="1">
      <alignment horizontal="left" vertical="center"/>
    </xf>
    <xf numFmtId="0" fontId="11" fillId="0" borderId="29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30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30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vertical="center" wrapText="1"/>
    </xf>
    <xf numFmtId="0" fontId="58" fillId="0" borderId="0" xfId="1483" applyFont="1"/>
    <xf numFmtId="0" fontId="11" fillId="0" borderId="0" xfId="1483" applyFont="1"/>
    <xf numFmtId="174" fontId="11" fillId="0" borderId="0" xfId="1370" applyNumberFormat="1" applyFont="1"/>
    <xf numFmtId="0" fontId="11" fillId="0" borderId="29" xfId="1483" applyFont="1" applyBorder="1" applyAlignment="1">
      <alignment horizontal="justify" vertical="center" wrapText="1"/>
    </xf>
    <xf numFmtId="3" fontId="11" fillId="0" borderId="1" xfId="1483" applyNumberFormat="1" applyFont="1" applyBorder="1" applyAlignment="1">
      <alignment horizontal="right" vertical="center" wrapText="1"/>
    </xf>
    <xf numFmtId="3" fontId="63" fillId="0" borderId="0" xfId="1483" applyNumberFormat="1" applyFont="1"/>
    <xf numFmtId="0" fontId="58" fillId="0" borderId="0" xfId="0" applyFont="1" applyFill="1" applyBorder="1"/>
    <xf numFmtId="0" fontId="11" fillId="0" borderId="0" xfId="0" applyFont="1" applyFill="1"/>
    <xf numFmtId="3" fontId="58" fillId="0" borderId="1" xfId="0" applyNumberFormat="1" applyFont="1" applyBorder="1" applyAlignment="1">
      <alignment horizontal="right" vertical="center"/>
    </xf>
    <xf numFmtId="3" fontId="58" fillId="0" borderId="30" xfId="0" applyNumberFormat="1" applyFont="1" applyBorder="1" applyAlignment="1">
      <alignment horizontal="right" vertical="center"/>
    </xf>
    <xf numFmtId="3" fontId="63" fillId="0" borderId="0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/>
    </xf>
    <xf numFmtId="3" fontId="11" fillId="0" borderId="30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/>
    </xf>
    <xf numFmtId="3" fontId="11" fillId="0" borderId="45" xfId="0" applyNumberFormat="1" applyFont="1" applyBorder="1" applyAlignment="1">
      <alignment horizontal="right" vertical="center"/>
    </xf>
    <xf numFmtId="3" fontId="11" fillId="0" borderId="3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0" fontId="58" fillId="0" borderId="29" xfId="0" applyFont="1" applyBorder="1" applyAlignment="1">
      <alignment vertical="center" wrapText="1"/>
    </xf>
    <xf numFmtId="170" fontId="11" fillId="0" borderId="0" xfId="0" applyNumberFormat="1" applyFont="1"/>
    <xf numFmtId="0" fontId="58" fillId="0" borderId="0" xfId="0" applyFont="1" applyFill="1"/>
    <xf numFmtId="0" fontId="58" fillId="0" borderId="0" xfId="0" applyFont="1" applyFill="1" applyBorder="1" applyAlignment="1">
      <alignment wrapText="1"/>
    </xf>
    <xf numFmtId="0" fontId="11" fillId="0" borderId="43" xfId="0" applyFont="1" applyBorder="1" applyAlignment="1">
      <alignment vertical="center" wrapText="1"/>
    </xf>
    <xf numFmtId="3" fontId="11" fillId="0" borderId="49" xfId="0" applyNumberFormat="1" applyFont="1" applyBorder="1" applyAlignment="1">
      <alignment horizontal="right" vertical="center"/>
    </xf>
    <xf numFmtId="3" fontId="11" fillId="0" borderId="44" xfId="0" applyNumberFormat="1" applyFont="1" applyBorder="1" applyAlignment="1">
      <alignment horizontal="right" vertical="center"/>
    </xf>
    <xf numFmtId="169" fontId="63" fillId="0" borderId="0" xfId="1370" applyFont="1"/>
    <xf numFmtId="0" fontId="79" fillId="0" borderId="29" xfId="0" applyFont="1" applyBorder="1" applyAlignment="1">
      <alignment horizontal="left" vertical="center"/>
    </xf>
    <xf numFmtId="0" fontId="79" fillId="0" borderId="1" xfId="0" applyFont="1" applyBorder="1" applyAlignment="1">
      <alignment vertical="center"/>
    </xf>
    <xf numFmtId="0" fontId="63" fillId="0" borderId="0" xfId="0" applyFont="1" applyAlignment="1">
      <alignment horizontal="right"/>
    </xf>
    <xf numFmtId="174" fontId="58" fillId="0" borderId="0" xfId="137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Border="1" applyAlignment="1">
      <alignment wrapText="1"/>
    </xf>
    <xf numFmtId="3" fontId="11" fillId="0" borderId="0" xfId="0" applyNumberFormat="1" applyFont="1" applyFill="1"/>
    <xf numFmtId="3" fontId="11" fillId="0" borderId="50" xfId="0" applyNumberFormat="1" applyFont="1" applyFill="1" applyBorder="1" applyAlignment="1">
      <alignment horizontal="right"/>
    </xf>
    <xf numFmtId="3" fontId="11" fillId="0" borderId="51" xfId="0" applyNumberFormat="1" applyFont="1" applyFill="1" applyBorder="1" applyAlignment="1">
      <alignment horizontal="right" vertical="center" wrapText="1"/>
    </xf>
    <xf numFmtId="3" fontId="63" fillId="0" borderId="0" xfId="0" applyNumberFormat="1" applyFont="1" applyAlignment="1">
      <alignment horizontal="center"/>
    </xf>
    <xf numFmtId="0" fontId="5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11" fillId="0" borderId="52" xfId="0" applyNumberFormat="1" applyFont="1" applyBorder="1" applyAlignment="1">
      <alignment horizontal="right" vertical="center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right" vertical="center"/>
    </xf>
    <xf numFmtId="0" fontId="83" fillId="0" borderId="0" xfId="0" applyFont="1"/>
    <xf numFmtId="0" fontId="58" fillId="73" borderId="25" xfId="0" applyFont="1" applyFill="1" applyBorder="1" applyAlignment="1">
      <alignment vertical="center" wrapText="1"/>
    </xf>
    <xf numFmtId="0" fontId="58" fillId="0" borderId="29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30" xfId="0" applyFont="1" applyFill="1" applyBorder="1" applyAlignment="1">
      <alignment horizontal="justify" vertical="center" wrapText="1"/>
    </xf>
    <xf numFmtId="0" fontId="11" fillId="0" borderId="29" xfId="0" applyFont="1" applyFill="1" applyBorder="1" applyAlignment="1">
      <alignment horizontal="justify" vertical="center" wrapText="1"/>
    </xf>
    <xf numFmtId="4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58" fillId="0" borderId="0" xfId="0" applyFont="1" applyAlignment="1">
      <alignment horizontal="right"/>
    </xf>
    <xf numFmtId="0" fontId="63" fillId="0" borderId="0" xfId="1546" applyFont="1"/>
    <xf numFmtId="0" fontId="11" fillId="0" borderId="0" xfId="1546" applyFont="1"/>
    <xf numFmtId="0" fontId="58" fillId="0" borderId="29" xfId="1546" applyFont="1" applyBorder="1" applyAlignment="1">
      <alignment horizontal="justify" vertical="center" wrapText="1"/>
    </xf>
    <xf numFmtId="3" fontId="11" fillId="0" borderId="1" xfId="1546" applyNumberFormat="1" applyFont="1" applyBorder="1" applyAlignment="1">
      <alignment horizontal="right" vertical="center" wrapText="1"/>
    </xf>
    <xf numFmtId="0" fontId="11" fillId="0" borderId="30" xfId="1546" applyFont="1" applyBorder="1" applyAlignment="1">
      <alignment horizontal="justify" vertical="center" wrapText="1"/>
    </xf>
    <xf numFmtId="0" fontId="11" fillId="0" borderId="29" xfId="1546" applyFont="1" applyBorder="1" applyAlignment="1">
      <alignment horizontal="justify" vertical="center" wrapText="1"/>
    </xf>
    <xf numFmtId="3" fontId="11" fillId="0" borderId="30" xfId="1546" applyNumberFormat="1" applyFont="1" applyBorder="1" applyAlignment="1">
      <alignment horizontal="right" vertical="center" wrapText="1"/>
    </xf>
    <xf numFmtId="3" fontId="11" fillId="0" borderId="0" xfId="1546" applyNumberFormat="1" applyFont="1"/>
    <xf numFmtId="3" fontId="63" fillId="0" borderId="0" xfId="1546" applyNumberFormat="1" applyFont="1"/>
    <xf numFmtId="0" fontId="11" fillId="0" borderId="29" xfId="1546" applyFont="1" applyFill="1" applyBorder="1" applyAlignment="1">
      <alignment horizontal="left" vertical="center" wrapText="1"/>
    </xf>
    <xf numFmtId="3" fontId="11" fillId="0" borderId="1" xfId="1546" applyNumberFormat="1" applyFont="1" applyFill="1" applyBorder="1" applyAlignment="1">
      <alignment horizontal="right" vertical="center" wrapText="1"/>
    </xf>
    <xf numFmtId="3" fontId="11" fillId="0" borderId="30" xfId="1546" applyNumberFormat="1" applyFont="1" applyFill="1" applyBorder="1" applyAlignment="1">
      <alignment horizontal="right" vertical="center" wrapText="1"/>
    </xf>
    <xf numFmtId="0" fontId="11" fillId="0" borderId="0" xfId="1546" applyFont="1" applyBorder="1" applyAlignment="1">
      <alignment horizontal="center"/>
    </xf>
    <xf numFmtId="0" fontId="58" fillId="0" borderId="0" xfId="1546" applyFont="1" applyFill="1" applyBorder="1" applyAlignment="1">
      <alignment horizontal="left" vertical="center" wrapText="1"/>
    </xf>
    <xf numFmtId="3" fontId="63" fillId="0" borderId="0" xfId="1546" applyNumberFormat="1" applyFont="1" applyFill="1" applyBorder="1" applyAlignment="1">
      <alignment horizontal="right" vertical="center" wrapText="1"/>
    </xf>
    <xf numFmtId="0" fontId="11" fillId="0" borderId="0" xfId="1546" applyFont="1" applyFill="1"/>
    <xf numFmtId="3" fontId="11" fillId="0" borderId="1" xfId="1546" applyNumberFormat="1" applyFont="1" applyBorder="1" applyAlignment="1">
      <alignment horizontal="center" vertical="center" wrapText="1"/>
    </xf>
    <xf numFmtId="0" fontId="82" fillId="0" borderId="0" xfId="0" applyFont="1" applyAlignment="1">
      <alignment horizontal="justify" vertical="center"/>
    </xf>
    <xf numFmtId="0" fontId="11" fillId="0" borderId="43" xfId="1546" applyFont="1" applyBorder="1" applyAlignment="1">
      <alignment horizontal="justify" vertical="center" wrapText="1"/>
    </xf>
    <xf numFmtId="3" fontId="11" fillId="0" borderId="49" xfId="1546" applyNumberFormat="1" applyFont="1" applyBorder="1" applyAlignment="1">
      <alignment horizontal="right" vertical="center" wrapText="1"/>
    </xf>
    <xf numFmtId="0" fontId="75" fillId="0" borderId="0" xfId="0" applyFont="1" applyAlignment="1">
      <alignment horizontal="justify" vertical="center"/>
    </xf>
    <xf numFmtId="186" fontId="11" fillId="0" borderId="0" xfId="1356" applyNumberFormat="1" applyFont="1"/>
    <xf numFmtId="184" fontId="11" fillId="0" borderId="1" xfId="1610" applyNumberFormat="1" applyFont="1" applyBorder="1" applyAlignment="1">
      <alignment horizontal="center" vertical="center" wrapText="1"/>
    </xf>
    <xf numFmtId="0" fontId="11" fillId="0" borderId="34" xfId="1546" applyFont="1" applyBorder="1" applyAlignment="1">
      <alignment horizontal="justify" vertical="center" wrapText="1"/>
    </xf>
    <xf numFmtId="184" fontId="11" fillId="0" borderId="45" xfId="1610" applyNumberFormat="1" applyFont="1" applyBorder="1" applyAlignment="1">
      <alignment horizontal="center" vertical="center" wrapText="1"/>
    </xf>
    <xf numFmtId="3" fontId="11" fillId="0" borderId="45" xfId="1546" applyNumberFormat="1" applyFont="1" applyBorder="1" applyAlignment="1">
      <alignment horizontal="right" vertical="center" wrapText="1"/>
    </xf>
    <xf numFmtId="3" fontId="58" fillId="0" borderId="0" xfId="1546" applyNumberFormat="1" applyFont="1" applyFill="1" applyBorder="1" applyAlignment="1">
      <alignment horizontal="right" vertical="center" wrapText="1"/>
    </xf>
    <xf numFmtId="0" fontId="58" fillId="73" borderId="25" xfId="1546" applyFont="1" applyFill="1" applyBorder="1" applyAlignment="1">
      <alignment vertical="center"/>
    </xf>
    <xf numFmtId="0" fontId="11" fillId="0" borderId="29" xfId="1546" applyFont="1" applyBorder="1" applyAlignment="1">
      <alignment vertical="center" wrapText="1"/>
    </xf>
    <xf numFmtId="0" fontId="11" fillId="0" borderId="1" xfId="1546" applyFont="1" applyBorder="1" applyAlignment="1">
      <alignment vertical="center" wrapText="1"/>
    </xf>
    <xf numFmtId="3" fontId="11" fillId="0" borderId="29" xfId="1483" applyNumberFormat="1" applyFont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 wrapText="1"/>
    </xf>
    <xf numFmtId="0" fontId="80" fillId="0" borderId="0" xfId="0" applyFont="1"/>
    <xf numFmtId="3" fontId="63" fillId="0" borderId="0" xfId="0" applyNumberFormat="1" applyFont="1" applyAlignment="1">
      <alignment vertical="center"/>
    </xf>
    <xf numFmtId="3" fontId="58" fillId="0" borderId="0" xfId="0" applyNumberFormat="1" applyFont="1" applyFill="1" applyBorder="1" applyAlignment="1">
      <alignment horizontal="justify" vertical="top" wrapText="1"/>
    </xf>
    <xf numFmtId="3" fontId="11" fillId="0" borderId="38" xfId="0" applyNumberFormat="1" applyFont="1" applyFill="1" applyBorder="1" applyAlignment="1">
      <alignment horizontal="justify" vertical="top" wrapText="1"/>
    </xf>
    <xf numFmtId="3" fontId="63" fillId="0" borderId="38" xfId="0" applyNumberFormat="1" applyFont="1" applyBorder="1"/>
    <xf numFmtId="3" fontId="11" fillId="0" borderId="0" xfId="0" applyNumberFormat="1" applyFont="1" applyFill="1" applyBorder="1" applyAlignment="1">
      <alignment horizontal="justify" vertical="top" wrapText="1"/>
    </xf>
    <xf numFmtId="0" fontId="58" fillId="0" borderId="29" xfId="0" applyFont="1" applyBorder="1" applyAlignment="1">
      <alignment horizontal="justify" vertical="center" wrapText="1"/>
    </xf>
    <xf numFmtId="3" fontId="58" fillId="0" borderId="1" xfId="0" applyNumberFormat="1" applyFont="1" applyBorder="1" applyAlignment="1">
      <alignment horizontal="right" vertical="center" wrapText="1"/>
    </xf>
    <xf numFmtId="3" fontId="58" fillId="0" borderId="30" xfId="0" applyNumberFormat="1" applyFont="1" applyBorder="1" applyAlignment="1">
      <alignment horizontal="right" vertical="center" wrapText="1"/>
    </xf>
    <xf numFmtId="3" fontId="63" fillId="0" borderId="0" xfId="0" applyNumberFormat="1" applyFont="1" applyAlignment="1">
      <alignment vertical="top"/>
    </xf>
    <xf numFmtId="3" fontId="63" fillId="0" borderId="0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 wrapText="1"/>
    </xf>
    <xf numFmtId="10" fontId="79" fillId="0" borderId="1" xfId="0" applyNumberFormat="1" applyFont="1" applyBorder="1" applyAlignment="1">
      <alignment vertical="center"/>
    </xf>
    <xf numFmtId="10" fontId="79" fillId="0" borderId="30" xfId="0" applyNumberFormat="1" applyFont="1" applyBorder="1" applyAlignment="1">
      <alignment vertical="center"/>
    </xf>
    <xf numFmtId="10" fontId="79" fillId="0" borderId="0" xfId="1610" applyNumberFormat="1" applyFont="1"/>
    <xf numFmtId="3" fontId="11" fillId="0" borderId="1" xfId="0" applyNumberFormat="1" applyFont="1" applyBorder="1" applyAlignment="1">
      <alignment vertical="center"/>
    </xf>
    <xf numFmtId="3" fontId="11" fillId="0" borderId="30" xfId="0" applyNumberFormat="1" applyFont="1" applyBorder="1" applyAlignment="1">
      <alignment vertical="center"/>
    </xf>
    <xf numFmtId="178" fontId="79" fillId="0" borderId="0" xfId="0" applyNumberFormat="1" applyFont="1"/>
    <xf numFmtId="3" fontId="11" fillId="0" borderId="1" xfId="1610" applyNumberFormat="1" applyFont="1" applyBorder="1" applyAlignment="1">
      <alignment horizontal="right" vertical="center" wrapText="1"/>
    </xf>
    <xf numFmtId="3" fontId="11" fillId="0" borderId="30" xfId="1610" applyNumberFormat="1" applyFont="1" applyBorder="1" applyAlignment="1">
      <alignment horizontal="right" vertical="center" wrapText="1"/>
    </xf>
    <xf numFmtId="3" fontId="58" fillId="0" borderId="1" xfId="161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justify" vertical="top" wrapText="1"/>
    </xf>
    <xf numFmtId="3" fontId="11" fillId="0" borderId="0" xfId="161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63" fillId="0" borderId="0" xfId="1610" applyNumberFormat="1" applyFont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Border="1" applyAlignment="1">
      <alignment vertical="top" wrapText="1"/>
    </xf>
    <xf numFmtId="0" fontId="58" fillId="0" borderId="29" xfId="1542" applyFont="1" applyBorder="1" applyAlignment="1">
      <alignment vertical="center"/>
    </xf>
    <xf numFmtId="3" fontId="58" fillId="0" borderId="1" xfId="1542" applyNumberFormat="1" applyFont="1" applyBorder="1" applyAlignment="1">
      <alignment vertical="center"/>
    </xf>
    <xf numFmtId="3" fontId="58" fillId="0" borderId="30" xfId="1542" applyNumberFormat="1" applyFont="1" applyBorder="1" applyAlignment="1">
      <alignment vertical="center"/>
    </xf>
    <xf numFmtId="0" fontId="11" fillId="0" borderId="29" xfId="1542" applyFont="1" applyBorder="1" applyAlignment="1">
      <alignment vertical="center"/>
    </xf>
    <xf numFmtId="3" fontId="11" fillId="0" borderId="1" xfId="1542" applyNumberFormat="1" applyFont="1" applyBorder="1" applyAlignment="1">
      <alignment vertical="center"/>
    </xf>
    <xf numFmtId="3" fontId="11" fillId="0" borderId="30" xfId="1542" applyNumberFormat="1" applyFont="1" applyBorder="1" applyAlignment="1">
      <alignment vertical="center"/>
    </xf>
    <xf numFmtId="0" fontId="58" fillId="0" borderId="29" xfId="1542" applyFont="1" applyFill="1" applyBorder="1" applyAlignment="1">
      <alignment vertical="center"/>
    </xf>
    <xf numFmtId="3" fontId="58" fillId="0" borderId="1" xfId="1542" applyNumberFormat="1" applyFont="1" applyFill="1" applyBorder="1" applyAlignment="1">
      <alignment vertical="center"/>
    </xf>
    <xf numFmtId="3" fontId="58" fillId="0" borderId="30" xfId="1542" applyNumberFormat="1" applyFont="1" applyFill="1" applyBorder="1" applyAlignment="1">
      <alignment vertical="center"/>
    </xf>
    <xf numFmtId="0" fontId="11" fillId="0" borderId="34" xfId="1542" applyFont="1" applyFill="1" applyBorder="1" applyAlignment="1">
      <alignment vertical="center"/>
    </xf>
    <xf numFmtId="3" fontId="11" fillId="0" borderId="45" xfId="1542" applyNumberFormat="1" applyFont="1" applyBorder="1" applyAlignment="1">
      <alignment vertical="center"/>
    </xf>
    <xf numFmtId="0" fontId="58" fillId="0" borderId="27" xfId="1542" applyFont="1" applyFill="1" applyBorder="1" applyAlignment="1">
      <alignment vertical="center"/>
    </xf>
    <xf numFmtId="3" fontId="58" fillId="0" borderId="27" xfId="1542" applyNumberFormat="1" applyFont="1" applyFill="1" applyBorder="1" applyAlignment="1">
      <alignment vertical="center"/>
    </xf>
    <xf numFmtId="0" fontId="58" fillId="0" borderId="26" xfId="1542" applyFont="1" applyBorder="1" applyAlignment="1">
      <alignment vertical="center"/>
    </xf>
    <xf numFmtId="3" fontId="58" fillId="0" borderId="26" xfId="1542" applyNumberFormat="1" applyFont="1" applyBorder="1" applyAlignment="1">
      <alignment vertical="center"/>
    </xf>
    <xf numFmtId="0" fontId="11" fillId="0" borderId="26" xfId="1542" applyFont="1" applyBorder="1" applyAlignment="1">
      <alignment vertical="center"/>
    </xf>
    <xf numFmtId="3" fontId="11" fillId="0" borderId="26" xfId="1542" applyNumberFormat="1" applyFont="1" applyBorder="1" applyAlignment="1">
      <alignment vertical="center"/>
    </xf>
    <xf numFmtId="0" fontId="11" fillId="0" borderId="0" xfId="0" applyFont="1" applyAlignment="1">
      <alignment horizontal="justify"/>
    </xf>
    <xf numFmtId="0" fontId="58" fillId="0" borderId="29" xfId="1519" applyFont="1" applyBorder="1" applyAlignment="1">
      <alignment vertical="center" wrapText="1"/>
    </xf>
    <xf numFmtId="3" fontId="58" fillId="0" borderId="30" xfId="1519" applyNumberFormat="1" applyFont="1" applyBorder="1" applyAlignment="1">
      <alignment horizontal="right" vertical="center"/>
    </xf>
    <xf numFmtId="0" fontId="11" fillId="0" borderId="29" xfId="1519" applyFont="1" applyBorder="1" applyAlignment="1">
      <alignment vertical="center" wrapText="1"/>
    </xf>
    <xf numFmtId="3" fontId="11" fillId="0" borderId="30" xfId="1519" applyNumberFormat="1" applyFont="1" applyBorder="1" applyAlignment="1">
      <alignment horizontal="right" vertical="center"/>
    </xf>
    <xf numFmtId="0" fontId="11" fillId="0" borderId="0" xfId="1541" applyFont="1"/>
    <xf numFmtId="10" fontId="11" fillId="0" borderId="30" xfId="1625" applyNumberFormat="1" applyFont="1" applyBorder="1" applyAlignment="1">
      <alignment horizontal="center" vertical="center"/>
    </xf>
    <xf numFmtId="3" fontId="11" fillId="0" borderId="1" xfId="1540" applyNumberFormat="1" applyFont="1" applyFill="1" applyBorder="1" applyAlignment="1">
      <alignment horizontal="right" vertical="center"/>
    </xf>
    <xf numFmtId="3" fontId="11" fillId="0" borderId="30" xfId="154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center" vertical="center"/>
    </xf>
    <xf numFmtId="49" fontId="11" fillId="69" borderId="1" xfId="1483" applyNumberFormat="1" applyFont="1" applyFill="1" applyBorder="1" applyAlignment="1">
      <alignment horizontal="center" vertical="center" wrapText="1"/>
    </xf>
    <xf numFmtId="3" fontId="11" fillId="0" borderId="0" xfId="1483" applyNumberFormat="1" applyFont="1"/>
    <xf numFmtId="0" fontId="64" fillId="0" borderId="0" xfId="0" applyFont="1"/>
    <xf numFmtId="0" fontId="80" fillId="73" borderId="57" xfId="0" applyFont="1" applyFill="1" applyBorder="1" applyAlignment="1">
      <alignment vertical="center" wrapText="1"/>
    </xf>
    <xf numFmtId="0" fontId="58" fillId="73" borderId="58" xfId="1519" applyFont="1" applyFill="1" applyBorder="1" applyAlignment="1">
      <alignment horizontal="center" vertical="center" wrapText="1"/>
    </xf>
    <xf numFmtId="0" fontId="84" fillId="0" borderId="0" xfId="0" applyFont="1"/>
    <xf numFmtId="3" fontId="84" fillId="0" borderId="0" xfId="0" applyNumberFormat="1" applyFont="1"/>
    <xf numFmtId="3" fontId="84" fillId="0" borderId="63" xfId="0" applyNumberFormat="1" applyFont="1" applyBorder="1" applyAlignment="1">
      <alignment horizontal="center" vertical="center"/>
    </xf>
    <xf numFmtId="0" fontId="86" fillId="0" borderId="64" xfId="1540" applyFont="1" applyFill="1" applyBorder="1" applyAlignment="1">
      <alignment horizontal="center" vertical="center" wrapText="1"/>
    </xf>
    <xf numFmtId="3" fontId="84" fillId="0" borderId="65" xfId="0" applyNumberFormat="1" applyFont="1" applyBorder="1" applyAlignment="1">
      <alignment vertical="center"/>
    </xf>
    <xf numFmtId="3" fontId="84" fillId="0" borderId="40" xfId="0" applyNumberFormat="1" applyFont="1" applyBorder="1" applyAlignment="1">
      <alignment horizontal="center" vertical="center"/>
    </xf>
    <xf numFmtId="0" fontId="86" fillId="0" borderId="66" xfId="1540" applyFont="1" applyFill="1" applyBorder="1" applyAlignment="1">
      <alignment horizontal="center" vertical="center" wrapText="1"/>
    </xf>
    <xf numFmtId="3" fontId="84" fillId="0" borderId="66" xfId="0" applyNumberFormat="1" applyFont="1" applyBorder="1" applyAlignment="1">
      <alignment horizontal="center" vertical="center"/>
    </xf>
    <xf numFmtId="10" fontId="86" fillId="0" borderId="40" xfId="1610" applyNumberFormat="1" applyFont="1" applyBorder="1" applyAlignment="1">
      <alignment horizontal="center" vertical="center"/>
    </xf>
    <xf numFmtId="10" fontId="86" fillId="0" borderId="66" xfId="1610" applyNumberFormat="1" applyFont="1" applyBorder="1" applyAlignment="1">
      <alignment horizontal="center" vertical="center"/>
    </xf>
    <xf numFmtId="10" fontId="86" fillId="0" borderId="65" xfId="1610" applyNumberFormat="1" applyFont="1" applyBorder="1" applyAlignment="1">
      <alignment horizontal="center" vertical="center"/>
    </xf>
    <xf numFmtId="3" fontId="84" fillId="0" borderId="67" xfId="0" applyNumberFormat="1" applyFont="1" applyBorder="1" applyAlignment="1">
      <alignment vertical="center"/>
    </xf>
    <xf numFmtId="3" fontId="84" fillId="0" borderId="68" xfId="0" applyNumberFormat="1" applyFont="1" applyBorder="1" applyAlignment="1">
      <alignment vertical="center"/>
    </xf>
    <xf numFmtId="0" fontId="87" fillId="0" borderId="0" xfId="0" applyFont="1"/>
    <xf numFmtId="0" fontId="86" fillId="0" borderId="59" xfId="0" applyFont="1" applyFill="1" applyBorder="1" applyAlignment="1">
      <alignment horizontal="left" vertical="center"/>
    </xf>
    <xf numFmtId="3" fontId="84" fillId="0" borderId="40" xfId="0" applyNumberFormat="1" applyFont="1" applyBorder="1" applyAlignment="1">
      <alignment vertical="center"/>
    </xf>
    <xf numFmtId="0" fontId="84" fillId="0" borderId="59" xfId="0" applyFont="1" applyFill="1" applyBorder="1" applyAlignment="1">
      <alignment vertical="center"/>
    </xf>
    <xf numFmtId="0" fontId="84" fillId="0" borderId="0" xfId="0" applyFont="1" applyAlignment="1">
      <alignment vertical="center"/>
    </xf>
    <xf numFmtId="3" fontId="84" fillId="0" borderId="0" xfId="0" applyNumberFormat="1" applyFont="1" applyAlignment="1">
      <alignment vertical="center"/>
    </xf>
    <xf numFmtId="0" fontId="84" fillId="0" borderId="0" xfId="0" applyFont="1" applyBorder="1" applyAlignment="1">
      <alignment vertical="center"/>
    </xf>
    <xf numFmtId="198" fontId="86" fillId="0" borderId="0" xfId="1540" applyNumberFormat="1" applyFont="1" applyBorder="1" applyAlignment="1">
      <alignment horizontal="center" vertical="center"/>
    </xf>
    <xf numFmtId="3" fontId="84" fillId="0" borderId="0" xfId="0" applyNumberFormat="1" applyFont="1" applyBorder="1" applyAlignment="1">
      <alignment vertical="center"/>
    </xf>
    <xf numFmtId="10" fontId="86" fillId="0" borderId="0" xfId="1610" applyNumberFormat="1" applyFont="1" applyBorder="1" applyAlignment="1">
      <alignment horizontal="center" vertical="center"/>
    </xf>
    <xf numFmtId="0" fontId="87" fillId="0" borderId="0" xfId="0" applyFont="1" applyAlignment="1">
      <alignment vertical="center"/>
    </xf>
    <xf numFmtId="0" fontId="11" fillId="0" borderId="1" xfId="1540" applyFont="1" applyBorder="1" applyAlignment="1">
      <alignment horizontal="center" vertical="center"/>
    </xf>
    <xf numFmtId="0" fontId="11" fillId="0" borderId="29" xfId="1545" applyFont="1" applyFill="1" applyBorder="1" applyAlignment="1" applyProtection="1">
      <alignment vertical="center" wrapText="1"/>
    </xf>
    <xf numFmtId="0" fontId="58" fillId="0" borderId="29" xfId="0" applyFont="1" applyBorder="1" applyAlignment="1">
      <alignment horizontal="left" vertical="center" wrapText="1"/>
    </xf>
    <xf numFmtId="0" fontId="58" fillId="0" borderId="38" xfId="1519" applyFont="1" applyFill="1" applyBorder="1" applyAlignment="1">
      <alignment horizontal="center" vertical="center"/>
    </xf>
    <xf numFmtId="0" fontId="58" fillId="0" borderId="59" xfId="1519" applyFont="1" applyFill="1" applyBorder="1" applyAlignment="1">
      <alignment vertical="center"/>
    </xf>
    <xf numFmtId="0" fontId="74" fillId="0" borderId="72" xfId="0" applyFont="1" applyBorder="1" applyAlignment="1">
      <alignment horizontal="center" vertical="center"/>
    </xf>
    <xf numFmtId="0" fontId="102" fillId="0" borderId="0" xfId="1484"/>
    <xf numFmtId="0" fontId="102" fillId="0" borderId="0" xfId="1476"/>
    <xf numFmtId="3" fontId="102" fillId="0" borderId="0" xfId="1476" applyNumberFormat="1"/>
    <xf numFmtId="0" fontId="102" fillId="0" borderId="0" xfId="1476" applyAlignment="1">
      <alignment vertical="center"/>
    </xf>
    <xf numFmtId="3" fontId="102" fillId="0" borderId="0" xfId="1476" applyNumberFormat="1" applyAlignment="1">
      <alignment vertical="center"/>
    </xf>
    <xf numFmtId="186" fontId="60" fillId="0" borderId="0" xfId="1356" applyNumberFormat="1"/>
    <xf numFmtId="186" fontId="60" fillId="0" borderId="0" xfId="1356" applyNumberFormat="1" applyAlignment="1">
      <alignment vertical="center"/>
    </xf>
    <xf numFmtId="170" fontId="11" fillId="0" borderId="0" xfId="1519" applyNumberFormat="1" applyFont="1" applyFill="1" applyBorder="1"/>
    <xf numFmtId="0" fontId="86" fillId="0" borderId="29" xfId="1541" applyFont="1" applyBorder="1" applyAlignment="1">
      <alignment vertical="center" wrapText="1"/>
    </xf>
    <xf numFmtId="3" fontId="86" fillId="0" borderId="1" xfId="1541" applyNumberFormat="1" applyFont="1" applyBorder="1" applyAlignment="1">
      <alignment horizontal="right" vertical="center"/>
    </xf>
    <xf numFmtId="10" fontId="86" fillId="0" borderId="1" xfId="1541" applyNumberFormat="1" applyFont="1" applyBorder="1" applyAlignment="1">
      <alignment horizontal="center" vertical="center"/>
    </xf>
    <xf numFmtId="10" fontId="86" fillId="0" borderId="30" xfId="1541" applyNumberFormat="1" applyFont="1" applyBorder="1" applyAlignment="1">
      <alignment horizontal="center" vertical="center"/>
    </xf>
    <xf numFmtId="3" fontId="92" fillId="0" borderId="0" xfId="1519" applyNumberFormat="1" applyFont="1" applyFill="1" applyBorder="1" applyAlignment="1">
      <alignment horizontal="left" vertical="center" indent="2"/>
    </xf>
    <xf numFmtId="0" fontId="74" fillId="0" borderId="0" xfId="0" applyFont="1"/>
    <xf numFmtId="166" fontId="74" fillId="0" borderId="1" xfId="1356" applyFont="1" applyBorder="1" applyAlignment="1">
      <alignment horizontal="center" vertical="center"/>
    </xf>
    <xf numFmtId="166" fontId="74" fillId="0" borderId="30" xfId="1356" applyFont="1" applyBorder="1" applyAlignment="1">
      <alignment horizontal="center" vertical="center"/>
    </xf>
    <xf numFmtId="166" fontId="74" fillId="0" borderId="45" xfId="1356" applyFont="1" applyBorder="1" applyAlignment="1">
      <alignment horizontal="center" vertical="center"/>
    </xf>
    <xf numFmtId="166" fontId="74" fillId="0" borderId="31" xfId="1356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left" vertical="center" wrapText="1"/>
    </xf>
    <xf numFmtId="3" fontId="11" fillId="0" borderId="60" xfId="0" applyNumberFormat="1" applyFont="1" applyFill="1" applyBorder="1" applyAlignment="1">
      <alignment horizontal="right" vertical="center" wrapText="1"/>
    </xf>
    <xf numFmtId="0" fontId="58" fillId="0" borderId="40" xfId="0" applyFont="1" applyFill="1" applyBorder="1" applyAlignment="1">
      <alignment horizontal="center" vertical="center" wrapText="1"/>
    </xf>
    <xf numFmtId="3" fontId="74" fillId="0" borderId="0" xfId="0" applyNumberFormat="1" applyFont="1"/>
    <xf numFmtId="0" fontId="58" fillId="74" borderId="41" xfId="1483" applyFont="1" applyFill="1" applyBorder="1" applyAlignment="1"/>
    <xf numFmtId="171" fontId="58" fillId="74" borderId="47" xfId="1" applyNumberFormat="1" applyFont="1" applyFill="1" applyBorder="1" applyAlignment="1">
      <alignment horizontal="center" vertical="center" wrapText="1"/>
    </xf>
    <xf numFmtId="171" fontId="58" fillId="74" borderId="35" xfId="1" applyNumberFormat="1" applyFont="1" applyFill="1" applyBorder="1" applyAlignment="1">
      <alignment horizontal="center" vertical="center" wrapText="1"/>
    </xf>
    <xf numFmtId="3" fontId="11" fillId="0" borderId="1" xfId="1483" applyNumberFormat="1" applyFont="1" applyFill="1" applyBorder="1" applyAlignment="1">
      <alignment vertical="center"/>
    </xf>
    <xf numFmtId="3" fontId="11" fillId="0" borderId="30" xfId="1483" applyNumberFormat="1" applyFont="1" applyFill="1" applyBorder="1" applyAlignment="1">
      <alignment vertical="center"/>
    </xf>
    <xf numFmtId="3" fontId="92" fillId="0" borderId="0" xfId="0" applyNumberFormat="1" applyFont="1"/>
    <xf numFmtId="171" fontId="58" fillId="73" borderId="47" xfId="0" applyNumberFormat="1" applyFont="1" applyFill="1" applyBorder="1" applyAlignment="1">
      <alignment horizontal="center" vertical="center" wrapText="1"/>
    </xf>
    <xf numFmtId="171" fontId="58" fillId="73" borderId="35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30" xfId="0" applyNumberFormat="1" applyFont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171" fontId="58" fillId="73" borderId="47" xfId="0" applyNumberFormat="1" applyFont="1" applyFill="1" applyBorder="1" applyAlignment="1">
      <alignment horizontal="center" vertical="center" wrapText="1"/>
    </xf>
    <xf numFmtId="171" fontId="58" fillId="73" borderId="35" xfId="0" applyNumberFormat="1" applyFont="1" applyFill="1" applyBorder="1" applyAlignment="1">
      <alignment horizontal="center" vertical="center" wrapText="1"/>
    </xf>
    <xf numFmtId="0" fontId="58" fillId="73" borderId="34" xfId="0" applyFont="1" applyFill="1" applyBorder="1" applyAlignment="1">
      <alignment horizontal="left" vertical="center"/>
    </xf>
    <xf numFmtId="0" fontId="58" fillId="73" borderId="45" xfId="0" applyFont="1" applyFill="1" applyBorder="1" applyAlignment="1">
      <alignment horizontal="center" vertical="center" wrapText="1"/>
    </xf>
    <xf numFmtId="3" fontId="58" fillId="73" borderId="75" xfId="0" applyNumberFormat="1" applyFont="1" applyFill="1" applyBorder="1" applyAlignment="1">
      <alignment horizontal="right" vertical="center" wrapText="1"/>
    </xf>
    <xf numFmtId="3" fontId="58" fillId="73" borderId="31" xfId="0" applyNumberFormat="1" applyFont="1" applyFill="1" applyBorder="1" applyAlignment="1">
      <alignment horizontal="right" vertical="center" wrapText="1"/>
    </xf>
    <xf numFmtId="17" fontId="58" fillId="73" borderId="48" xfId="0" applyNumberFormat="1" applyFont="1" applyFill="1" applyBorder="1" applyAlignment="1">
      <alignment horizontal="center" vertical="top" wrapText="1"/>
    </xf>
    <xf numFmtId="17" fontId="58" fillId="73" borderId="36" xfId="0" applyNumberFormat="1" applyFont="1" applyFill="1" applyBorder="1" applyAlignment="1">
      <alignment horizontal="center" vertical="top" wrapText="1"/>
    </xf>
    <xf numFmtId="0" fontId="58" fillId="73" borderId="29" xfId="0" applyFont="1" applyFill="1" applyBorder="1" applyAlignment="1">
      <alignment vertical="center" wrapText="1"/>
    </xf>
    <xf numFmtId="3" fontId="58" fillId="73" borderId="1" xfId="0" applyNumberFormat="1" applyFont="1" applyFill="1" applyBorder="1" applyAlignment="1">
      <alignment horizontal="right" vertical="center"/>
    </xf>
    <xf numFmtId="3" fontId="58" fillId="73" borderId="30" xfId="0" applyNumberFormat="1" applyFont="1" applyFill="1" applyBorder="1" applyAlignment="1">
      <alignment horizontal="right" vertical="center"/>
    </xf>
    <xf numFmtId="0" fontId="58" fillId="73" borderId="34" xfId="0" applyFont="1" applyFill="1" applyBorder="1" applyAlignment="1">
      <alignment vertical="center" wrapText="1"/>
    </xf>
    <xf numFmtId="3" fontId="58" fillId="73" borderId="45" xfId="0" applyNumberFormat="1" applyFont="1" applyFill="1" applyBorder="1" applyAlignment="1">
      <alignment horizontal="right" vertical="center"/>
    </xf>
    <xf numFmtId="3" fontId="58" fillId="73" borderId="31" xfId="0" applyNumberFormat="1" applyFont="1" applyFill="1" applyBorder="1" applyAlignment="1">
      <alignment horizontal="right" vertical="center"/>
    </xf>
    <xf numFmtId="14" fontId="74" fillId="0" borderId="0" xfId="0" applyNumberFormat="1" applyFont="1"/>
    <xf numFmtId="3" fontId="74" fillId="0" borderId="1" xfId="0" applyNumberFormat="1" applyFont="1" applyBorder="1" applyAlignment="1">
      <alignment vertical="center"/>
    </xf>
    <xf numFmtId="171" fontId="58" fillId="73" borderId="47" xfId="1" applyNumberFormat="1" applyFont="1" applyFill="1" applyBorder="1" applyAlignment="1">
      <alignment horizontal="center" vertical="center" wrapText="1"/>
    </xf>
    <xf numFmtId="0" fontId="58" fillId="73" borderId="48" xfId="1" applyFont="1" applyFill="1" applyBorder="1" applyAlignment="1">
      <alignment horizontal="center" vertical="center" wrapText="1"/>
    </xf>
    <xf numFmtId="0" fontId="58" fillId="73" borderId="29" xfId="1" applyFont="1" applyFill="1" applyBorder="1" applyAlignment="1">
      <alignment horizontal="justify" vertical="center" wrapText="1"/>
    </xf>
    <xf numFmtId="3" fontId="58" fillId="73" borderId="1" xfId="1" applyNumberFormat="1" applyFont="1" applyFill="1" applyBorder="1" applyAlignment="1">
      <alignment horizontal="right" vertical="center" wrapText="1"/>
    </xf>
    <xf numFmtId="3" fontId="58" fillId="73" borderId="30" xfId="1" applyNumberFormat="1" applyFont="1" applyFill="1" applyBorder="1" applyAlignment="1">
      <alignment horizontal="right" vertical="center" wrapText="1"/>
    </xf>
    <xf numFmtId="0" fontId="58" fillId="73" borderId="34" xfId="1" applyFont="1" applyFill="1" applyBorder="1" applyAlignment="1">
      <alignment horizontal="justify" vertical="center" wrapText="1"/>
    </xf>
    <xf numFmtId="3" fontId="58" fillId="73" borderId="45" xfId="1" applyNumberFormat="1" applyFont="1" applyFill="1" applyBorder="1" applyAlignment="1">
      <alignment horizontal="right" vertical="center" wrapText="1"/>
    </xf>
    <xf numFmtId="0" fontId="58" fillId="73" borderId="34" xfId="1546" applyFont="1" applyFill="1" applyBorder="1" applyAlignment="1">
      <alignment horizontal="left" vertical="center" wrapText="1"/>
    </xf>
    <xf numFmtId="3" fontId="58" fillId="73" borderId="45" xfId="1546" applyNumberFormat="1" applyFont="1" applyFill="1" applyBorder="1" applyAlignment="1">
      <alignment horizontal="right" vertical="center" wrapText="1"/>
    </xf>
    <xf numFmtId="3" fontId="58" fillId="73" borderId="31" xfId="1546" applyNumberFormat="1" applyFont="1" applyFill="1" applyBorder="1" applyAlignment="1">
      <alignment horizontal="right" vertical="center" wrapText="1"/>
    </xf>
    <xf numFmtId="171" fontId="58" fillId="73" borderId="47" xfId="1519" applyNumberFormat="1" applyFont="1" applyFill="1" applyBorder="1" applyAlignment="1">
      <alignment horizontal="center" vertical="center"/>
    </xf>
    <xf numFmtId="171" fontId="58" fillId="73" borderId="35" xfId="1519" applyNumberFormat="1" applyFont="1" applyFill="1" applyBorder="1" applyAlignment="1">
      <alignment horizontal="center" vertical="center"/>
    </xf>
    <xf numFmtId="172" fontId="58" fillId="73" borderId="48" xfId="1519" applyNumberFormat="1" applyFont="1" applyFill="1" applyBorder="1" applyAlignment="1">
      <alignment horizontal="center" vertical="top"/>
    </xf>
    <xf numFmtId="172" fontId="58" fillId="73" borderId="36" xfId="1519" applyNumberFormat="1" applyFont="1" applyFill="1" applyBorder="1" applyAlignment="1">
      <alignment horizontal="center" vertical="top"/>
    </xf>
    <xf numFmtId="0" fontId="58" fillId="73" borderId="29" xfId="1519" applyFont="1" applyFill="1" applyBorder="1" applyAlignment="1">
      <alignment horizontal="left" vertical="center" wrapText="1"/>
    </xf>
    <xf numFmtId="0" fontId="58" fillId="73" borderId="1" xfId="1519" applyFont="1" applyFill="1" applyBorder="1" applyAlignment="1">
      <alignment horizontal="center" vertical="center"/>
    </xf>
    <xf numFmtId="3" fontId="58" fillId="73" borderId="1" xfId="1519" applyNumberFormat="1" applyFont="1" applyFill="1" applyBorder="1" applyAlignment="1">
      <alignment vertical="center"/>
    </xf>
    <xf numFmtId="3" fontId="58" fillId="73" borderId="30" xfId="1519" applyNumberFormat="1" applyFont="1" applyFill="1" applyBorder="1" applyAlignment="1">
      <alignment vertical="center"/>
    </xf>
    <xf numFmtId="3" fontId="58" fillId="73" borderId="1" xfId="1519" applyNumberFormat="1" applyFont="1" applyFill="1" applyBorder="1" applyAlignment="1">
      <alignment horizontal="right" vertical="center"/>
    </xf>
    <xf numFmtId="3" fontId="58" fillId="73" borderId="30" xfId="1519" applyNumberFormat="1" applyFont="1" applyFill="1" applyBorder="1" applyAlignment="1">
      <alignment horizontal="right" vertical="center"/>
    </xf>
    <xf numFmtId="0" fontId="58" fillId="73" borderId="34" xfId="1519" applyFont="1" applyFill="1" applyBorder="1" applyAlignment="1">
      <alignment horizontal="left" vertical="center" indent="2"/>
    </xf>
    <xf numFmtId="0" fontId="58" fillId="73" borderId="45" xfId="1519" applyFont="1" applyFill="1" applyBorder="1" applyAlignment="1">
      <alignment horizontal="center" vertical="center"/>
    </xf>
    <xf numFmtId="3" fontId="58" fillId="73" borderId="45" xfId="1519" applyNumberFormat="1" applyFont="1" applyFill="1" applyBorder="1" applyAlignment="1">
      <alignment vertical="center"/>
    </xf>
    <xf numFmtId="3" fontId="58" fillId="73" borderId="31" xfId="1519" applyNumberFormat="1" applyFont="1" applyFill="1" applyBorder="1" applyAlignment="1">
      <alignment vertical="center"/>
    </xf>
    <xf numFmtId="0" fontId="58" fillId="73" borderId="29" xfId="1519" applyFont="1" applyFill="1" applyBorder="1" applyAlignment="1">
      <alignment horizontal="left" vertical="center" indent="2"/>
    </xf>
    <xf numFmtId="168" fontId="58" fillId="73" borderId="47" xfId="0" applyNumberFormat="1" applyFont="1" applyFill="1" applyBorder="1" applyAlignment="1">
      <alignment horizontal="center" vertical="center" wrapText="1"/>
    </xf>
    <xf numFmtId="168" fontId="58" fillId="73" borderId="35" xfId="0" applyNumberFormat="1" applyFont="1" applyFill="1" applyBorder="1" applyAlignment="1">
      <alignment horizontal="center" vertical="center" wrapText="1"/>
    </xf>
    <xf numFmtId="176" fontId="58" fillId="73" borderId="48" xfId="0" applyNumberFormat="1" applyFont="1" applyFill="1" applyBorder="1" applyAlignment="1">
      <alignment horizontal="center" vertical="top" wrapText="1"/>
    </xf>
    <xf numFmtId="176" fontId="58" fillId="73" borderId="36" xfId="0" applyNumberFormat="1" applyFont="1" applyFill="1" applyBorder="1" applyAlignment="1">
      <alignment horizontal="center" vertical="top" wrapText="1"/>
    </xf>
    <xf numFmtId="171" fontId="58" fillId="73" borderId="47" xfId="1483" applyNumberFormat="1" applyFont="1" applyFill="1" applyBorder="1" applyAlignment="1">
      <alignment horizontal="center" vertical="center" wrapText="1"/>
    </xf>
    <xf numFmtId="171" fontId="58" fillId="73" borderId="35" xfId="1483" applyNumberFormat="1" applyFont="1" applyFill="1" applyBorder="1" applyAlignment="1">
      <alignment horizontal="center" vertical="center" wrapText="1"/>
    </xf>
    <xf numFmtId="0" fontId="58" fillId="73" borderId="48" xfId="1483" applyFont="1" applyFill="1" applyBorder="1" applyAlignment="1">
      <alignment horizontal="center" vertical="top" wrapText="1"/>
    </xf>
    <xf numFmtId="0" fontId="58" fillId="73" borderId="36" xfId="1483" applyFont="1" applyFill="1" applyBorder="1" applyAlignment="1">
      <alignment horizontal="center" vertical="top" wrapText="1"/>
    </xf>
    <xf numFmtId="0" fontId="58" fillId="73" borderId="34" xfId="1483" applyFont="1" applyFill="1" applyBorder="1" applyAlignment="1">
      <alignment horizontal="justify" vertical="center" wrapText="1"/>
    </xf>
    <xf numFmtId="3" fontId="58" fillId="73" borderId="45" xfId="1483" applyNumberFormat="1" applyFont="1" applyFill="1" applyBorder="1" applyAlignment="1">
      <alignment horizontal="right" vertical="center" wrapText="1"/>
    </xf>
    <xf numFmtId="3" fontId="58" fillId="73" borderId="31" xfId="1483" applyNumberFormat="1" applyFont="1" applyFill="1" applyBorder="1" applyAlignment="1">
      <alignment horizontal="right" vertical="center" wrapText="1"/>
    </xf>
    <xf numFmtId="0" fontId="80" fillId="73" borderId="34" xfId="0" applyFont="1" applyFill="1" applyBorder="1" applyAlignment="1">
      <alignment horizontal="left" vertical="center"/>
    </xf>
    <xf numFmtId="0" fontId="80" fillId="73" borderId="45" xfId="0" applyFont="1" applyFill="1" applyBorder="1" applyAlignment="1">
      <alignment vertical="center"/>
    </xf>
    <xf numFmtId="3" fontId="80" fillId="73" borderId="45" xfId="0" applyNumberFormat="1" applyFont="1" applyFill="1" applyBorder="1" applyAlignment="1">
      <alignment vertical="center"/>
    </xf>
    <xf numFmtId="3" fontId="80" fillId="73" borderId="31" xfId="0" applyNumberFormat="1" applyFont="1" applyFill="1" applyBorder="1" applyAlignment="1">
      <alignment vertical="center"/>
    </xf>
    <xf numFmtId="14" fontId="58" fillId="73" borderId="36" xfId="1483" applyNumberFormat="1" applyFont="1" applyFill="1" applyBorder="1" applyAlignment="1">
      <alignment horizontal="center" vertical="center" wrapText="1"/>
    </xf>
    <xf numFmtId="0" fontId="58" fillId="73" borderId="41" xfId="0" applyFont="1" applyFill="1" applyBorder="1" applyAlignment="1">
      <alignment vertical="center" wrapText="1"/>
    </xf>
    <xf numFmtId="0" fontId="58" fillId="73" borderId="42" xfId="0" applyFont="1" applyFill="1" applyBorder="1" applyAlignment="1">
      <alignment vertical="center" wrapText="1"/>
    </xf>
    <xf numFmtId="0" fontId="58" fillId="73" borderId="34" xfId="0" applyFont="1" applyFill="1" applyBorder="1" applyAlignment="1">
      <alignment horizontal="justify" vertical="center" wrapText="1"/>
    </xf>
    <xf numFmtId="3" fontId="58" fillId="73" borderId="45" xfId="0" applyNumberFormat="1" applyFont="1" applyFill="1" applyBorder="1" applyAlignment="1">
      <alignment horizontal="right" vertical="center" wrapText="1"/>
    </xf>
    <xf numFmtId="3" fontId="58" fillId="73" borderId="31" xfId="0" applyNumberFormat="1" applyFont="1" applyFill="1" applyBorder="1" applyAlignment="1">
      <alignment horizontal="right" vertical="center" wrapText="1"/>
    </xf>
    <xf numFmtId="168" fontId="58" fillId="73" borderId="47" xfId="1546" applyNumberFormat="1" applyFont="1" applyFill="1" applyBorder="1" applyAlignment="1">
      <alignment horizontal="center" vertical="center"/>
    </xf>
    <xf numFmtId="168" fontId="58" fillId="73" borderId="35" xfId="1546" applyNumberFormat="1" applyFont="1" applyFill="1" applyBorder="1" applyAlignment="1">
      <alignment horizontal="center" vertical="center"/>
    </xf>
    <xf numFmtId="0" fontId="58" fillId="73" borderId="48" xfId="1546" applyFont="1" applyFill="1" applyBorder="1" applyAlignment="1">
      <alignment horizontal="center" vertical="center"/>
    </xf>
    <xf numFmtId="0" fontId="58" fillId="73" borderId="36" xfId="1546" applyFont="1" applyFill="1" applyBorder="1" applyAlignment="1">
      <alignment horizontal="center" vertical="center"/>
    </xf>
    <xf numFmtId="0" fontId="58" fillId="73" borderId="29" xfId="1546" applyFont="1" applyFill="1" applyBorder="1" applyAlignment="1">
      <alignment horizontal="left" vertical="center" wrapText="1"/>
    </xf>
    <xf numFmtId="3" fontId="58" fillId="73" borderId="1" xfId="1546" applyNumberFormat="1" applyFont="1" applyFill="1" applyBorder="1" applyAlignment="1">
      <alignment horizontal="right" vertical="center" wrapText="1"/>
    </xf>
    <xf numFmtId="0" fontId="58" fillId="73" borderId="32" xfId="1546" applyFont="1" applyFill="1" applyBorder="1" applyAlignment="1">
      <alignment horizontal="left" vertical="center" wrapText="1"/>
    </xf>
    <xf numFmtId="3" fontId="58" fillId="73" borderId="46" xfId="1546" applyNumberFormat="1" applyFont="1" applyFill="1" applyBorder="1" applyAlignment="1">
      <alignment horizontal="center" vertical="center" wrapText="1"/>
    </xf>
    <xf numFmtId="0" fontId="58" fillId="73" borderId="48" xfId="0" applyFont="1" applyFill="1" applyBorder="1" applyAlignment="1">
      <alignment horizontal="center" vertical="top" wrapText="1"/>
    </xf>
    <xf numFmtId="0" fontId="58" fillId="73" borderId="36" xfId="0" applyFont="1" applyFill="1" applyBorder="1" applyAlignment="1">
      <alignment horizontal="center" vertical="top" wrapText="1"/>
    </xf>
    <xf numFmtId="0" fontId="58" fillId="73" borderId="46" xfId="0" applyFont="1" applyFill="1" applyBorder="1" applyAlignment="1">
      <alignment vertical="center"/>
    </xf>
    <xf numFmtId="171" fontId="58" fillId="73" borderId="46" xfId="1" applyNumberFormat="1" applyFont="1" applyFill="1" applyBorder="1" applyAlignment="1">
      <alignment horizontal="center" vertical="center" wrapText="1"/>
    </xf>
    <xf numFmtId="0" fontId="58" fillId="73" borderId="41" xfId="1483" applyFont="1" applyFill="1" applyBorder="1" applyAlignment="1">
      <alignment horizontal="left" vertical="top" wrapText="1"/>
    </xf>
    <xf numFmtId="0" fontId="58" fillId="73" borderId="47" xfId="1483" applyFont="1" applyFill="1" applyBorder="1" applyAlignment="1">
      <alignment horizontal="center" vertical="top" wrapText="1"/>
    </xf>
    <xf numFmtId="0" fontId="58" fillId="73" borderId="47" xfId="1483" applyFont="1" applyFill="1" applyBorder="1" applyAlignment="1">
      <alignment horizontal="center" vertical="center" wrapText="1"/>
    </xf>
    <xf numFmtId="0" fontId="58" fillId="73" borderId="35" xfId="1483" applyFont="1" applyFill="1" applyBorder="1" applyAlignment="1">
      <alignment horizontal="center" vertical="center" wrapText="1"/>
    </xf>
    <xf numFmtId="0" fontId="58" fillId="73" borderId="42" xfId="1483" applyFont="1" applyFill="1" applyBorder="1" applyAlignment="1">
      <alignment horizontal="center" vertical="top" wrapText="1"/>
    </xf>
    <xf numFmtId="0" fontId="58" fillId="73" borderId="34" xfId="1483" applyFont="1" applyFill="1" applyBorder="1" applyAlignment="1">
      <alignment horizontal="left" vertical="center" wrapText="1"/>
    </xf>
    <xf numFmtId="49" fontId="11" fillId="73" borderId="45" xfId="1483" applyNumberFormat="1" applyFont="1" applyFill="1" applyBorder="1" applyAlignment="1">
      <alignment horizontal="center" vertical="center" wrapText="1"/>
    </xf>
    <xf numFmtId="3" fontId="58" fillId="73" borderId="45" xfId="1483" applyNumberFormat="1" applyFont="1" applyFill="1" applyBorder="1" applyAlignment="1">
      <alignment horizontal="right" vertical="center"/>
    </xf>
    <xf numFmtId="3" fontId="58" fillId="73" borderId="1" xfId="1483" applyNumberFormat="1" applyFont="1" applyFill="1" applyBorder="1" applyAlignment="1">
      <alignment horizontal="right" vertical="center"/>
    </xf>
    <xf numFmtId="3" fontId="58" fillId="73" borderId="30" xfId="1483" applyNumberFormat="1" applyFont="1" applyFill="1" applyBorder="1" applyAlignment="1">
      <alignment horizontal="right" vertical="center"/>
    </xf>
    <xf numFmtId="0" fontId="58" fillId="73" borderId="29" xfId="1483" applyFont="1" applyFill="1" applyBorder="1" applyAlignment="1">
      <alignment horizontal="left" vertical="center" wrapText="1"/>
    </xf>
    <xf numFmtId="0" fontId="80" fillId="73" borderId="32" xfId="0" applyFont="1" applyFill="1" applyBorder="1" applyAlignment="1">
      <alignment vertical="center" wrapText="1"/>
    </xf>
    <xf numFmtId="0" fontId="80" fillId="73" borderId="33" xfId="0" applyFont="1" applyFill="1" applyBorder="1" applyAlignment="1">
      <alignment vertical="center" wrapText="1"/>
    </xf>
    <xf numFmtId="0" fontId="58" fillId="73" borderId="32" xfId="1518" applyFont="1" applyFill="1" applyBorder="1" applyAlignment="1">
      <alignment horizontal="left" vertical="center" wrapText="1"/>
    </xf>
    <xf numFmtId="0" fontId="58" fillId="73" borderId="46" xfId="1518" applyFont="1" applyFill="1" applyBorder="1" applyAlignment="1">
      <alignment horizontal="left" vertical="center" wrapText="1"/>
    </xf>
    <xf numFmtId="0" fontId="58" fillId="73" borderId="46" xfId="1518" applyFont="1" applyFill="1" applyBorder="1" applyAlignment="1">
      <alignment horizontal="center" vertical="center" wrapText="1"/>
    </xf>
    <xf numFmtId="0" fontId="58" fillId="73" borderId="33" xfId="1518" applyFont="1" applyFill="1" applyBorder="1" applyAlignment="1">
      <alignment horizontal="center" vertical="center" wrapText="1"/>
    </xf>
    <xf numFmtId="0" fontId="58" fillId="0" borderId="76" xfId="0" applyFont="1" applyFill="1" applyBorder="1" applyAlignment="1">
      <alignment horizontal="left"/>
    </xf>
    <xf numFmtId="0" fontId="58" fillId="0" borderId="76" xfId="0" applyFont="1" applyBorder="1" applyAlignment="1"/>
    <xf numFmtId="171" fontId="58" fillId="0" borderId="76" xfId="1540" applyNumberFormat="1" applyFont="1" applyFill="1" applyBorder="1" applyAlignment="1">
      <alignment horizontal="center" wrapText="1"/>
    </xf>
    <xf numFmtId="0" fontId="10" fillId="0" borderId="0" xfId="1485" applyFont="1"/>
    <xf numFmtId="0" fontId="58" fillId="73" borderId="29" xfId="1542" applyFont="1" applyFill="1" applyBorder="1" applyAlignment="1">
      <alignment vertical="center"/>
    </xf>
    <xf numFmtId="3" fontId="58" fillId="73" borderId="1" xfId="1542" applyNumberFormat="1" applyFont="1" applyFill="1" applyBorder="1" applyAlignment="1">
      <alignment vertical="center"/>
    </xf>
    <xf numFmtId="3" fontId="58" fillId="73" borderId="30" xfId="1542" applyNumberFormat="1" applyFont="1" applyFill="1" applyBorder="1" applyAlignment="1">
      <alignment vertical="center"/>
    </xf>
    <xf numFmtId="0" fontId="58" fillId="73" borderId="41" xfId="0" applyFont="1" applyFill="1" applyBorder="1" applyAlignment="1">
      <alignment vertical="center"/>
    </xf>
    <xf numFmtId="171" fontId="58" fillId="73" borderId="47" xfId="1540" applyNumberFormat="1" applyFont="1" applyFill="1" applyBorder="1" applyAlignment="1">
      <alignment horizontal="center" vertical="center" wrapText="1"/>
    </xf>
    <xf numFmtId="171" fontId="58" fillId="73" borderId="35" xfId="1540" applyNumberFormat="1" applyFont="1" applyFill="1" applyBorder="1" applyAlignment="1">
      <alignment horizontal="center" vertical="center" wrapText="1"/>
    </xf>
    <xf numFmtId="0" fontId="58" fillId="73" borderId="42" xfId="0" applyFont="1" applyFill="1" applyBorder="1" applyAlignment="1">
      <alignment horizontal="center" vertical="center"/>
    </xf>
    <xf numFmtId="0" fontId="58" fillId="73" borderId="48" xfId="0" applyFont="1" applyFill="1" applyBorder="1" applyAlignment="1">
      <alignment horizontal="center" vertical="top"/>
    </xf>
    <xf numFmtId="0" fontId="58" fillId="73" borderId="36" xfId="0" applyFont="1" applyFill="1" applyBorder="1" applyAlignment="1">
      <alignment horizontal="center" vertical="top"/>
    </xf>
    <xf numFmtId="0" fontId="58" fillId="73" borderId="34" xfId="0" applyFont="1" applyFill="1" applyBorder="1" applyAlignment="1">
      <alignment vertical="center"/>
    </xf>
    <xf numFmtId="3" fontId="58" fillId="73" borderId="45" xfId="0" applyNumberFormat="1" applyFont="1" applyFill="1" applyBorder="1" applyAlignment="1">
      <alignment vertical="center"/>
    </xf>
    <xf numFmtId="3" fontId="58" fillId="73" borderId="31" xfId="0" applyNumberFormat="1" applyFont="1" applyFill="1" applyBorder="1" applyAlignment="1">
      <alignment vertical="center"/>
    </xf>
    <xf numFmtId="0" fontId="58" fillId="73" borderId="34" xfId="1519" applyFont="1" applyFill="1" applyBorder="1" applyAlignment="1">
      <alignment vertical="center" wrapText="1"/>
    </xf>
    <xf numFmtId="3" fontId="58" fillId="73" borderId="31" xfId="1519" applyNumberFormat="1" applyFont="1" applyFill="1" applyBorder="1" applyAlignment="1">
      <alignment horizontal="right" vertical="center"/>
    </xf>
    <xf numFmtId="3" fontId="58" fillId="73" borderId="34" xfId="0" applyNumberFormat="1" applyFont="1" applyFill="1" applyBorder="1" applyAlignment="1">
      <alignment horizontal="left" vertical="center" wrapText="1"/>
    </xf>
    <xf numFmtId="0" fontId="58" fillId="73" borderId="48" xfId="0" applyFont="1" applyFill="1" applyBorder="1" applyAlignment="1">
      <alignment horizontal="center" vertical="center" wrapText="1"/>
    </xf>
    <xf numFmtId="0" fontId="58" fillId="73" borderId="36" xfId="0" applyFont="1" applyFill="1" applyBorder="1" applyAlignment="1">
      <alignment horizontal="center" vertical="center" wrapText="1"/>
    </xf>
    <xf numFmtId="0" fontId="58" fillId="73" borderId="41" xfId="1546" applyFont="1" applyFill="1" applyBorder="1" applyAlignment="1">
      <alignment vertical="center" wrapText="1"/>
    </xf>
    <xf numFmtId="0" fontId="58" fillId="73" borderId="47" xfId="1546" applyFont="1" applyFill="1" applyBorder="1" applyAlignment="1">
      <alignment horizontal="center" vertical="center" wrapText="1"/>
    </xf>
    <xf numFmtId="0" fontId="58" fillId="73" borderId="42" xfId="1546" applyFont="1" applyFill="1" applyBorder="1" applyAlignment="1">
      <alignment vertical="center" wrapText="1"/>
    </xf>
    <xf numFmtId="0" fontId="58" fillId="73" borderId="48" xfId="1546" applyFont="1" applyFill="1" applyBorder="1" applyAlignment="1">
      <alignment vertical="center" wrapText="1"/>
    </xf>
    <xf numFmtId="0" fontId="58" fillId="73" borderId="48" xfId="1" applyFont="1" applyFill="1" applyBorder="1" applyAlignment="1">
      <alignment horizontal="center" vertical="top" wrapText="1"/>
    </xf>
    <xf numFmtId="0" fontId="58" fillId="73" borderId="45" xfId="1546" applyFont="1" applyFill="1" applyBorder="1" applyAlignment="1">
      <alignment horizontal="center" vertical="center" wrapText="1"/>
    </xf>
    <xf numFmtId="0" fontId="58" fillId="73" borderId="1" xfId="1546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/>
    </xf>
    <xf numFmtId="0" fontId="58" fillId="73" borderId="29" xfId="0" applyFont="1" applyFill="1" applyBorder="1" applyAlignment="1">
      <alignment vertical="center"/>
    </xf>
    <xf numFmtId="3" fontId="58" fillId="73" borderId="1" xfId="0" applyNumberFormat="1" applyFont="1" applyFill="1" applyBorder="1" applyAlignment="1">
      <alignment vertical="center"/>
    </xf>
    <xf numFmtId="3" fontId="58" fillId="73" borderId="30" xfId="0" applyNumberFormat="1" applyFont="1" applyFill="1" applyBorder="1" applyAlignment="1">
      <alignment vertical="center"/>
    </xf>
    <xf numFmtId="10" fontId="11" fillId="0" borderId="0" xfId="1540" applyNumberFormat="1" applyFont="1" applyFill="1" applyBorder="1" applyAlignment="1">
      <alignment horizontal="center"/>
    </xf>
    <xf numFmtId="0" fontId="87" fillId="0" borderId="0" xfId="0" applyFont="1" applyBorder="1" applyAlignment="1">
      <alignment vertical="center"/>
    </xf>
    <xf numFmtId="0" fontId="58" fillId="73" borderId="32" xfId="1540" applyFont="1" applyFill="1" applyBorder="1" applyAlignment="1">
      <alignment horizontal="left" vertical="center" wrapText="1"/>
    </xf>
    <xf numFmtId="17" fontId="58" fillId="73" borderId="46" xfId="1540" applyNumberFormat="1" applyFont="1" applyFill="1" applyBorder="1" applyAlignment="1">
      <alignment horizontal="center" vertical="center" wrapText="1"/>
    </xf>
    <xf numFmtId="17" fontId="58" fillId="73" borderId="33" xfId="1540" applyNumberFormat="1" applyFont="1" applyFill="1" applyBorder="1" applyAlignment="1">
      <alignment horizontal="center" vertical="center" wrapText="1"/>
    </xf>
    <xf numFmtId="0" fontId="58" fillId="73" borderId="34" xfId="1540" applyFont="1" applyFill="1" applyBorder="1" applyAlignment="1">
      <alignment vertical="center" wrapText="1"/>
    </xf>
    <xf numFmtId="3" fontId="58" fillId="73" borderId="45" xfId="1540" applyNumberFormat="1" applyFont="1" applyFill="1" applyBorder="1" applyAlignment="1">
      <alignment horizontal="center" vertical="center"/>
    </xf>
    <xf numFmtId="10" fontId="58" fillId="73" borderId="31" xfId="1625" applyNumberFormat="1" applyFont="1" applyFill="1" applyBorder="1" applyAlignment="1">
      <alignment horizontal="center" vertical="center"/>
    </xf>
    <xf numFmtId="0" fontId="85" fillId="73" borderId="34" xfId="0" applyFont="1" applyFill="1" applyBorder="1" applyAlignment="1">
      <alignment vertical="center"/>
    </xf>
    <xf numFmtId="3" fontId="85" fillId="73" borderId="45" xfId="0" applyNumberFormat="1" applyFont="1" applyFill="1" applyBorder="1" applyAlignment="1">
      <alignment vertical="center"/>
    </xf>
    <xf numFmtId="0" fontId="85" fillId="73" borderId="45" xfId="0" applyFont="1" applyFill="1" applyBorder="1" applyAlignment="1">
      <alignment vertical="center"/>
    </xf>
    <xf numFmtId="0" fontId="85" fillId="73" borderId="45" xfId="0" applyFont="1" applyFill="1" applyBorder="1" applyAlignment="1">
      <alignment horizontal="center" vertical="center"/>
    </xf>
    <xf numFmtId="0" fontId="85" fillId="73" borderId="31" xfId="0" applyFont="1" applyFill="1" applyBorder="1" applyAlignment="1">
      <alignment horizontal="center" vertical="center"/>
    </xf>
    <xf numFmtId="17" fontId="58" fillId="73" borderId="48" xfId="0" applyNumberFormat="1" applyFont="1" applyFill="1" applyBorder="1" applyAlignment="1">
      <alignment horizontal="center" vertical="center" wrapText="1"/>
    </xf>
    <xf numFmtId="17" fontId="58" fillId="73" borderId="36" xfId="0" applyNumberFormat="1" applyFont="1" applyFill="1" applyBorder="1" applyAlignment="1">
      <alignment horizontal="center" vertical="center" wrapText="1"/>
    </xf>
    <xf numFmtId="0" fontId="58" fillId="73" borderId="32" xfId="0" applyFont="1" applyFill="1" applyBorder="1" applyAlignment="1">
      <alignment horizontal="left" vertical="center" wrapText="1"/>
    </xf>
    <xf numFmtId="17" fontId="58" fillId="73" borderId="33" xfId="0" applyNumberFormat="1" applyFont="1" applyFill="1" applyBorder="1" applyAlignment="1">
      <alignment horizontal="center" vertical="center"/>
    </xf>
    <xf numFmtId="0" fontId="0" fillId="0" borderId="0" xfId="0" applyFill="1"/>
    <xf numFmtId="3" fontId="11" fillId="69" borderId="1" xfId="1546" applyNumberFormat="1" applyFont="1" applyFill="1" applyBorder="1" applyAlignment="1">
      <alignment horizontal="center" vertical="center" wrapText="1"/>
    </xf>
    <xf numFmtId="3" fontId="11" fillId="69" borderId="49" xfId="1546" applyNumberFormat="1" applyFont="1" applyFill="1" applyBorder="1" applyAlignment="1">
      <alignment horizontal="center" vertical="center" wrapText="1"/>
    </xf>
    <xf numFmtId="0" fontId="0" fillId="69" borderId="0" xfId="0" applyFill="1" applyBorder="1"/>
    <xf numFmtId="0" fontId="11" fillId="0" borderId="0" xfId="1546" applyFont="1" applyBorder="1"/>
    <xf numFmtId="0" fontId="94" fillId="0" borderId="0" xfId="0" applyFont="1"/>
    <xf numFmtId="0" fontId="58" fillId="73" borderId="29" xfId="0" applyFont="1" applyFill="1" applyBorder="1" applyAlignment="1">
      <alignment horizontal="left" vertical="center"/>
    </xf>
    <xf numFmtId="0" fontId="58" fillId="73" borderId="32" xfId="0" applyFont="1" applyFill="1" applyBorder="1" applyAlignment="1">
      <alignment horizontal="left" vertical="center" wrapText="1"/>
    </xf>
    <xf numFmtId="0" fontId="58" fillId="73" borderId="41" xfId="0" applyFont="1" applyFill="1" applyBorder="1" applyAlignment="1">
      <alignment horizontal="left" vertical="center" wrapText="1"/>
    </xf>
    <xf numFmtId="0" fontId="95" fillId="0" borderId="0" xfId="1484" applyFont="1"/>
    <xf numFmtId="17" fontId="58" fillId="73" borderId="48" xfId="1540" applyNumberFormat="1" applyFont="1" applyFill="1" applyBorder="1" applyAlignment="1">
      <alignment horizontal="center" vertical="center"/>
    </xf>
    <xf numFmtId="17" fontId="58" fillId="73" borderId="36" xfId="1540" applyNumberFormat="1" applyFont="1" applyFill="1" applyBorder="1" applyAlignment="1">
      <alignment horizontal="center" vertical="center"/>
    </xf>
    <xf numFmtId="3" fontId="58" fillId="73" borderId="45" xfId="1540" applyNumberFormat="1" applyFont="1" applyFill="1" applyBorder="1" applyAlignment="1">
      <alignment horizontal="right" vertical="center"/>
    </xf>
    <xf numFmtId="3" fontId="58" fillId="73" borderId="31" xfId="1540" applyNumberFormat="1" applyFont="1" applyFill="1" applyBorder="1" applyAlignment="1">
      <alignment horizontal="right" vertical="center"/>
    </xf>
    <xf numFmtId="183" fontId="58" fillId="73" borderId="47" xfId="1540" applyNumberFormat="1" applyFont="1" applyFill="1" applyBorder="1" applyAlignment="1">
      <alignment horizontal="center" vertical="center" wrapText="1"/>
    </xf>
    <xf numFmtId="183" fontId="58" fillId="73" borderId="35" xfId="1540" applyNumberFormat="1" applyFont="1" applyFill="1" applyBorder="1" applyAlignment="1">
      <alignment horizontal="center" vertical="center" wrapText="1"/>
    </xf>
    <xf numFmtId="0" fontId="58" fillId="73" borderId="48" xfId="1540" applyFont="1" applyFill="1" applyBorder="1" applyAlignment="1">
      <alignment horizontal="center" vertical="center" wrapText="1"/>
    </xf>
    <xf numFmtId="0" fontId="58" fillId="73" borderId="36" xfId="1540" applyFont="1" applyFill="1" applyBorder="1" applyAlignment="1">
      <alignment horizontal="center" vertical="center" wrapText="1"/>
    </xf>
    <xf numFmtId="0" fontId="58" fillId="73" borderId="77" xfId="1540" applyFont="1" applyFill="1" applyBorder="1" applyAlignment="1">
      <alignment vertical="center" wrapText="1"/>
    </xf>
    <xf numFmtId="0" fontId="58" fillId="73" borderId="45" xfId="1540" applyFont="1" applyFill="1" applyBorder="1" applyAlignment="1">
      <alignment vertical="center" wrapText="1"/>
    </xf>
    <xf numFmtId="0" fontId="58" fillId="73" borderId="1" xfId="1519" applyFont="1" applyFill="1" applyBorder="1" applyAlignment="1">
      <alignment horizontal="center" vertical="center"/>
    </xf>
    <xf numFmtId="0" fontId="58" fillId="73" borderId="29" xfId="1540" applyFont="1" applyFill="1" applyBorder="1" applyAlignment="1">
      <alignment vertical="center" wrapText="1"/>
    </xf>
    <xf numFmtId="3" fontId="58" fillId="73" borderId="1" xfId="1540" applyNumberFormat="1" applyFont="1" applyFill="1" applyBorder="1" applyAlignment="1">
      <alignment horizontal="center" vertical="center"/>
    </xf>
    <xf numFmtId="3" fontId="58" fillId="73" borderId="1" xfId="1540" applyNumberFormat="1" applyFont="1" applyFill="1" applyBorder="1" applyAlignment="1">
      <alignment horizontal="right" vertical="center"/>
    </xf>
    <xf numFmtId="3" fontId="58" fillId="73" borderId="30" xfId="1540" applyNumberFormat="1" applyFont="1" applyFill="1" applyBorder="1" applyAlignment="1">
      <alignment horizontal="right" vertical="center"/>
    </xf>
    <xf numFmtId="3" fontId="11" fillId="73" borderId="1" xfId="1540" applyNumberFormat="1" applyFont="1" applyFill="1" applyBorder="1" applyAlignment="1">
      <alignment horizontal="center" vertical="center"/>
    </xf>
    <xf numFmtId="0" fontId="58" fillId="73" borderId="1" xfId="1540" applyFont="1" applyFill="1" applyBorder="1" applyAlignment="1">
      <alignment horizontal="center" vertical="center"/>
    </xf>
    <xf numFmtId="0" fontId="11" fillId="73" borderId="41" xfId="0" applyFont="1" applyFill="1" applyBorder="1" applyAlignment="1">
      <alignment wrapText="1"/>
    </xf>
    <xf numFmtId="0" fontId="11" fillId="73" borderId="42" xfId="0" applyFont="1" applyFill="1" applyBorder="1" applyAlignment="1">
      <alignment wrapText="1"/>
    </xf>
    <xf numFmtId="0" fontId="58" fillId="73" borderId="35" xfId="0" applyFont="1" applyFill="1" applyBorder="1" applyAlignment="1">
      <alignment horizontal="center" vertical="center" wrapText="1"/>
    </xf>
    <xf numFmtId="14" fontId="58" fillId="0" borderId="0" xfId="0" applyNumberFormat="1" applyFont="1"/>
    <xf numFmtId="171" fontId="58" fillId="73" borderId="56" xfId="0" applyNumberFormat="1" applyFont="1" applyFill="1" applyBorder="1" applyAlignment="1">
      <alignment horizontal="center" vertical="center" wrapText="1"/>
    </xf>
    <xf numFmtId="171" fontId="58" fillId="73" borderId="78" xfId="0" applyNumberFormat="1" applyFont="1" applyFill="1" applyBorder="1" applyAlignment="1">
      <alignment horizontal="center" vertical="center" wrapText="1"/>
    </xf>
    <xf numFmtId="17" fontId="58" fillId="73" borderId="55" xfId="0" applyNumberFormat="1" applyFont="1" applyFill="1" applyBorder="1" applyAlignment="1">
      <alignment horizontal="center" vertical="center" wrapText="1"/>
    </xf>
    <xf numFmtId="17" fontId="58" fillId="73" borderId="79" xfId="0" applyNumberFormat="1" applyFont="1" applyFill="1" applyBorder="1" applyAlignment="1">
      <alignment horizontal="center" vertical="center" wrapText="1"/>
    </xf>
    <xf numFmtId="3" fontId="58" fillId="73" borderId="54" xfId="0" applyNumberFormat="1" applyFont="1" applyFill="1" applyBorder="1" applyAlignment="1">
      <alignment horizontal="right" vertical="center" wrapText="1"/>
    </xf>
    <xf numFmtId="3" fontId="58" fillId="73" borderId="80" xfId="0" applyNumberFormat="1" applyFont="1" applyFill="1" applyBorder="1" applyAlignment="1">
      <alignment horizontal="right" vertical="center" wrapText="1"/>
    </xf>
    <xf numFmtId="0" fontId="58" fillId="73" borderId="32" xfId="0" applyFont="1" applyFill="1" applyBorder="1" applyAlignment="1">
      <alignment vertical="center" wrapText="1"/>
    </xf>
    <xf numFmtId="17" fontId="58" fillId="73" borderId="33" xfId="0" applyNumberFormat="1" applyFont="1" applyFill="1" applyBorder="1" applyAlignment="1">
      <alignment horizontal="center" vertical="center" wrapText="1"/>
    </xf>
    <xf numFmtId="0" fontId="58" fillId="73" borderId="47" xfId="0" applyFont="1" applyFill="1" applyBorder="1" applyAlignment="1">
      <alignment horizontal="center" vertical="center" wrapText="1"/>
    </xf>
    <xf numFmtId="0" fontId="58" fillId="73" borderId="42" xfId="0" applyFont="1" applyFill="1" applyBorder="1" applyAlignment="1">
      <alignment horizontal="center" vertical="center" wrapText="1"/>
    </xf>
    <xf numFmtId="0" fontId="58" fillId="73" borderId="34" xfId="0" applyFont="1" applyFill="1" applyBorder="1" applyAlignment="1">
      <alignment horizontal="left" vertical="center" wrapText="1"/>
    </xf>
    <xf numFmtId="3" fontId="58" fillId="73" borderId="45" xfId="0" applyNumberFormat="1" applyFont="1" applyFill="1" applyBorder="1" applyAlignment="1">
      <alignment vertical="center" wrapText="1"/>
    </xf>
    <xf numFmtId="3" fontId="58" fillId="73" borderId="31" xfId="0" applyNumberFormat="1" applyFont="1" applyFill="1" applyBorder="1" applyAlignment="1">
      <alignment vertical="center" wrapText="1"/>
    </xf>
    <xf numFmtId="0" fontId="58" fillId="73" borderId="48" xfId="0" applyFont="1" applyFill="1" applyBorder="1" applyAlignment="1">
      <alignment horizontal="center" vertical="center"/>
    </xf>
    <xf numFmtId="3" fontId="58" fillId="73" borderId="36" xfId="0" applyNumberFormat="1" applyFont="1" applyFill="1" applyBorder="1" applyAlignment="1">
      <alignment horizontal="center" vertical="center" wrapText="1"/>
    </xf>
    <xf numFmtId="3" fontId="58" fillId="73" borderId="1" xfId="0" applyNumberFormat="1" applyFont="1" applyFill="1" applyBorder="1" applyAlignment="1">
      <alignment horizontal="right" vertical="center" wrapText="1"/>
    </xf>
    <xf numFmtId="171" fontId="58" fillId="73" borderId="47" xfId="0" applyNumberFormat="1" applyFont="1" applyFill="1" applyBorder="1" applyAlignment="1">
      <alignment horizontal="center" vertical="center"/>
    </xf>
    <xf numFmtId="171" fontId="58" fillId="73" borderId="35" xfId="0" applyNumberFormat="1" applyFont="1" applyFill="1" applyBorder="1" applyAlignment="1">
      <alignment horizontal="center" vertical="center"/>
    </xf>
    <xf numFmtId="0" fontId="11" fillId="73" borderId="42" xfId="0" applyFont="1" applyFill="1" applyBorder="1" applyAlignment="1"/>
    <xf numFmtId="0" fontId="58" fillId="73" borderId="36" xfId="0" applyFont="1" applyFill="1" applyBorder="1" applyAlignment="1">
      <alignment horizontal="center" vertical="center"/>
    </xf>
    <xf numFmtId="14" fontId="58" fillId="73" borderId="48" xfId="0" applyNumberFormat="1" applyFont="1" applyFill="1" applyBorder="1" applyAlignment="1">
      <alignment horizontal="center" vertical="top" wrapText="1"/>
    </xf>
    <xf numFmtId="14" fontId="58" fillId="73" borderId="36" xfId="0" applyNumberFormat="1" applyFont="1" applyFill="1" applyBorder="1" applyAlignment="1">
      <alignment horizontal="center" vertical="top" wrapText="1"/>
    </xf>
    <xf numFmtId="0" fontId="58" fillId="69" borderId="0" xfId="0" applyFont="1" applyFill="1" applyBorder="1" applyAlignment="1">
      <alignment horizontal="left" vertical="center" wrapText="1"/>
    </xf>
    <xf numFmtId="3" fontId="58" fillId="69" borderId="0" xfId="0" applyNumberFormat="1" applyFont="1" applyFill="1" applyBorder="1" applyAlignment="1">
      <alignment vertical="center" wrapText="1"/>
    </xf>
    <xf numFmtId="172" fontId="58" fillId="73" borderId="35" xfId="0" applyNumberFormat="1" applyFont="1" applyFill="1" applyBorder="1" applyAlignment="1">
      <alignment horizontal="center" vertical="center" wrapText="1"/>
    </xf>
    <xf numFmtId="0" fontId="58" fillId="73" borderId="33" xfId="0" applyFont="1" applyFill="1" applyBorder="1" applyAlignment="1">
      <alignment horizontal="center" vertical="center"/>
    </xf>
    <xf numFmtId="14" fontId="58" fillId="73" borderId="49" xfId="0" applyNumberFormat="1" applyFont="1" applyFill="1" applyBorder="1" applyAlignment="1">
      <alignment horizontal="center" vertical="center" wrapText="1"/>
    </xf>
    <xf numFmtId="14" fontId="58" fillId="73" borderId="48" xfId="0" applyNumberFormat="1" applyFont="1" applyFill="1" applyBorder="1" applyAlignment="1">
      <alignment horizontal="center" vertical="center" wrapText="1"/>
    </xf>
    <xf numFmtId="14" fontId="58" fillId="73" borderId="36" xfId="0" applyNumberFormat="1" applyFont="1" applyFill="1" applyBorder="1" applyAlignment="1">
      <alignment horizontal="center" vertical="center" wrapText="1"/>
    </xf>
    <xf numFmtId="0" fontId="58" fillId="73" borderId="29" xfId="0" applyFont="1" applyFill="1" applyBorder="1" applyAlignment="1">
      <alignment horizontal="justify" vertical="center" wrapText="1"/>
    </xf>
    <xf numFmtId="3" fontId="58" fillId="73" borderId="30" xfId="0" applyNumberFormat="1" applyFont="1" applyFill="1" applyBorder="1" applyAlignment="1">
      <alignment horizontal="right" vertical="center" wrapText="1"/>
    </xf>
    <xf numFmtId="171" fontId="58" fillId="73" borderId="46" xfId="0" applyNumberFormat="1" applyFont="1" applyFill="1" applyBorder="1" applyAlignment="1">
      <alignment horizontal="center" vertical="center" wrapText="1"/>
    </xf>
    <xf numFmtId="171" fontId="58" fillId="73" borderId="33" xfId="0" applyNumberFormat="1" applyFont="1" applyFill="1" applyBorder="1" applyAlignment="1">
      <alignment horizontal="center" vertical="center" wrapText="1"/>
    </xf>
    <xf numFmtId="0" fontId="80" fillId="73" borderId="48" xfId="0" applyFont="1" applyFill="1" applyBorder="1" applyAlignment="1">
      <alignment horizontal="center" vertical="center"/>
    </xf>
    <xf numFmtId="0" fontId="85" fillId="73" borderId="57" xfId="0" applyFont="1" applyFill="1" applyBorder="1" applyAlignment="1">
      <alignment horizontal="left" vertical="center"/>
    </xf>
    <xf numFmtId="0" fontId="85" fillId="73" borderId="59" xfId="0" applyFont="1" applyFill="1" applyBorder="1" applyAlignment="1">
      <alignment horizontal="left" vertical="center" wrapText="1"/>
    </xf>
    <xf numFmtId="0" fontId="85" fillId="73" borderId="59" xfId="0" applyFont="1" applyFill="1" applyBorder="1" applyAlignment="1">
      <alignment horizontal="left" vertical="center"/>
    </xf>
    <xf numFmtId="0" fontId="84" fillId="73" borderId="69" xfId="0" applyFont="1" applyFill="1" applyBorder="1" applyAlignment="1">
      <alignment vertical="center"/>
    </xf>
    <xf numFmtId="3" fontId="87" fillId="73" borderId="40" xfId="0" applyNumberFormat="1" applyFont="1" applyFill="1" applyBorder="1" applyAlignment="1">
      <alignment vertical="center"/>
    </xf>
    <xf numFmtId="3" fontId="87" fillId="73" borderId="60" xfId="0" applyNumberFormat="1" applyFont="1" applyFill="1" applyBorder="1" applyAlignment="1">
      <alignment vertical="center"/>
    </xf>
    <xf numFmtId="0" fontId="87" fillId="73" borderId="59" xfId="0" applyFont="1" applyFill="1" applyBorder="1" applyAlignment="1">
      <alignment vertical="center"/>
    </xf>
    <xf numFmtId="3" fontId="84" fillId="73" borderId="40" xfId="0" applyNumberFormat="1" applyFont="1" applyFill="1" applyBorder="1" applyAlignment="1">
      <alignment vertical="center"/>
    </xf>
    <xf numFmtId="0" fontId="87" fillId="73" borderId="61" xfId="0" applyFont="1" applyFill="1" applyBorder="1" applyAlignment="1">
      <alignment vertical="center"/>
    </xf>
    <xf numFmtId="3" fontId="87" fillId="73" borderId="72" xfId="0" applyNumberFormat="1" applyFont="1" applyFill="1" applyBorder="1" applyAlignment="1">
      <alignment vertical="center"/>
    </xf>
    <xf numFmtId="3" fontId="87" fillId="73" borderId="62" xfId="0" applyNumberFormat="1" applyFont="1" applyFill="1" applyBorder="1" applyAlignment="1">
      <alignment vertical="center"/>
    </xf>
    <xf numFmtId="168" fontId="58" fillId="73" borderId="48" xfId="0" applyNumberFormat="1" applyFont="1" applyFill="1" applyBorder="1" applyAlignment="1">
      <alignment horizontal="center" vertical="center" wrapText="1"/>
    </xf>
    <xf numFmtId="168" fontId="58" fillId="73" borderId="36" xfId="0" applyNumberFormat="1" applyFont="1" applyFill="1" applyBorder="1" applyAlignment="1">
      <alignment horizontal="center" vertical="center" wrapText="1"/>
    </xf>
    <xf numFmtId="0" fontId="58" fillId="73" borderId="29" xfId="1519" applyFont="1" applyFill="1" applyBorder="1" applyAlignment="1">
      <alignment horizontal="left" vertical="center" indent="1"/>
    </xf>
    <xf numFmtId="0" fontId="58" fillId="73" borderId="1" xfId="1519" applyFont="1" applyFill="1" applyBorder="1" applyAlignment="1">
      <alignment horizontal="left" vertical="center" indent="3"/>
    </xf>
    <xf numFmtId="0" fontId="58" fillId="73" borderId="34" xfId="1519" applyFont="1" applyFill="1" applyBorder="1" applyAlignment="1">
      <alignment horizontal="left" vertical="center" indent="1"/>
    </xf>
    <xf numFmtId="0" fontId="58" fillId="73" borderId="45" xfId="1519" applyFont="1" applyFill="1" applyBorder="1" applyAlignment="1">
      <alignment horizontal="left" vertical="center" indent="3"/>
    </xf>
    <xf numFmtId="0" fontId="11" fillId="73" borderId="1" xfId="1519" applyFont="1" applyFill="1" applyBorder="1" applyAlignment="1">
      <alignment horizontal="center" vertical="center"/>
    </xf>
    <xf numFmtId="0" fontId="58" fillId="73" borderId="29" xfId="1519" applyFont="1" applyFill="1" applyBorder="1" applyAlignment="1">
      <alignment horizontal="left" vertical="center" wrapText="1" indent="2"/>
    </xf>
    <xf numFmtId="3" fontId="58" fillId="73" borderId="48" xfId="1519" applyNumberFormat="1" applyFont="1" applyFill="1" applyBorder="1" applyAlignment="1">
      <alignment horizontal="center" vertical="top"/>
    </xf>
    <xf numFmtId="3" fontId="58" fillId="73" borderId="36" xfId="1519" applyNumberFormat="1" applyFont="1" applyFill="1" applyBorder="1" applyAlignment="1">
      <alignment horizontal="center" vertical="top"/>
    </xf>
    <xf numFmtId="0" fontId="58" fillId="73" borderId="29" xfId="1519" applyFont="1" applyFill="1" applyBorder="1" applyAlignment="1">
      <alignment vertical="center"/>
    </xf>
    <xf numFmtId="0" fontId="58" fillId="73" borderId="29" xfId="1519" applyFont="1" applyFill="1" applyBorder="1" applyAlignment="1">
      <alignment vertical="center" wrapText="1"/>
    </xf>
    <xf numFmtId="0" fontId="58" fillId="73" borderId="34" xfId="1519" applyFont="1" applyFill="1" applyBorder="1" applyAlignment="1">
      <alignment vertical="center"/>
    </xf>
    <xf numFmtId="0" fontId="11" fillId="73" borderId="45" xfId="1519" applyFont="1" applyFill="1" applyBorder="1" applyAlignment="1">
      <alignment horizontal="center" vertical="center"/>
    </xf>
    <xf numFmtId="170" fontId="58" fillId="73" borderId="45" xfId="1519" applyNumberFormat="1" applyFont="1" applyFill="1" applyBorder="1" applyAlignment="1">
      <alignment vertical="center"/>
    </xf>
    <xf numFmtId="0" fontId="58" fillId="73" borderId="48" xfId="1535" applyFont="1" applyFill="1" applyBorder="1" applyAlignment="1">
      <alignment horizontal="center" vertical="top"/>
    </xf>
    <xf numFmtId="3" fontId="84" fillId="0" borderId="40" xfId="0" applyNumberFormat="1" applyFont="1" applyBorder="1" applyAlignment="1">
      <alignment horizontal="center" vertical="center" wrapText="1"/>
    </xf>
    <xf numFmtId="3" fontId="84" fillId="0" borderId="66" xfId="0" applyNumberFormat="1" applyFont="1" applyBorder="1" applyAlignment="1">
      <alignment horizontal="center" vertical="center" wrapText="1"/>
    </xf>
    <xf numFmtId="171" fontId="96" fillId="0" borderId="63" xfId="1540" applyNumberFormat="1" applyFont="1" applyBorder="1" applyAlignment="1">
      <alignment horizontal="center" vertical="center"/>
    </xf>
    <xf numFmtId="171" fontId="96" fillId="0" borderId="64" xfId="1540" applyNumberFormat="1" applyFont="1" applyBorder="1" applyAlignment="1">
      <alignment horizontal="center" vertical="center"/>
    </xf>
    <xf numFmtId="0" fontId="97" fillId="0" borderId="65" xfId="0" applyFont="1" applyBorder="1" applyAlignment="1">
      <alignment vertical="center"/>
    </xf>
    <xf numFmtId="0" fontId="89" fillId="73" borderId="59" xfId="0" applyFont="1" applyFill="1" applyBorder="1" applyAlignment="1">
      <alignment horizontal="left" vertical="center" wrapText="1"/>
    </xf>
    <xf numFmtId="3" fontId="97" fillId="0" borderId="40" xfId="0" applyNumberFormat="1" applyFont="1" applyBorder="1" applyAlignment="1">
      <alignment horizontal="center" vertical="center" wrapText="1"/>
    </xf>
    <xf numFmtId="3" fontId="97" fillId="0" borderId="66" xfId="0" applyNumberFormat="1" applyFont="1" applyBorder="1" applyAlignment="1">
      <alignment horizontal="center" vertical="center" wrapText="1"/>
    </xf>
    <xf numFmtId="0" fontId="89" fillId="73" borderId="59" xfId="0" applyFont="1" applyFill="1" applyBorder="1" applyAlignment="1">
      <alignment horizontal="left" vertical="center"/>
    </xf>
    <xf numFmtId="3" fontId="97" fillId="0" borderId="40" xfId="0" applyNumberFormat="1" applyFont="1" applyBorder="1" applyAlignment="1">
      <alignment horizontal="center" vertical="center"/>
    </xf>
    <xf numFmtId="3" fontId="97" fillId="0" borderId="66" xfId="0" applyNumberFormat="1" applyFont="1" applyBorder="1" applyAlignment="1">
      <alignment horizontal="center" vertical="center"/>
    </xf>
    <xf numFmtId="171" fontId="96" fillId="0" borderId="40" xfId="1540" applyNumberFormat="1" applyFont="1" applyBorder="1" applyAlignment="1">
      <alignment horizontal="center" vertical="center"/>
    </xf>
    <xf numFmtId="171" fontId="96" fillId="0" borderId="66" xfId="1540" applyNumberFormat="1" applyFont="1" applyBorder="1" applyAlignment="1">
      <alignment horizontal="center" vertical="center"/>
    </xf>
    <xf numFmtId="10" fontId="96" fillId="0" borderId="40" xfId="1610" applyNumberFormat="1" applyFont="1" applyBorder="1" applyAlignment="1">
      <alignment horizontal="center" vertical="center"/>
    </xf>
    <xf numFmtId="10" fontId="96" fillId="0" borderId="66" xfId="1610" applyNumberFormat="1" applyFont="1" applyBorder="1" applyAlignment="1">
      <alignment horizontal="center" vertical="center"/>
    </xf>
    <xf numFmtId="3" fontId="97" fillId="0" borderId="65" xfId="0" applyNumberFormat="1" applyFont="1" applyBorder="1" applyAlignment="1">
      <alignment vertical="center"/>
    </xf>
    <xf numFmtId="3" fontId="98" fillId="73" borderId="40" xfId="0" applyNumberFormat="1" applyFont="1" applyFill="1" applyBorder="1" applyAlignment="1">
      <alignment vertical="center"/>
    </xf>
    <xf numFmtId="3" fontId="98" fillId="73" borderId="60" xfId="0" applyNumberFormat="1" applyFont="1" applyFill="1" applyBorder="1" applyAlignment="1">
      <alignment vertical="center"/>
    </xf>
    <xf numFmtId="0" fontId="96" fillId="0" borderId="59" xfId="0" applyFont="1" applyFill="1" applyBorder="1" applyAlignment="1">
      <alignment horizontal="left" vertical="center"/>
    </xf>
    <xf numFmtId="3" fontId="97" fillId="0" borderId="40" xfId="0" applyNumberFormat="1" applyFont="1" applyBorder="1" applyAlignment="1">
      <alignment vertical="center"/>
    </xf>
    <xf numFmtId="3" fontId="97" fillId="0" borderId="40" xfId="0" applyNumberFormat="1" applyFont="1" applyFill="1" applyBorder="1" applyAlignment="1">
      <alignment vertical="center"/>
    </xf>
    <xf numFmtId="0" fontId="97" fillId="0" borderId="59" xfId="0" applyFont="1" applyFill="1" applyBorder="1" applyAlignment="1">
      <alignment vertical="center"/>
    </xf>
    <xf numFmtId="0" fontId="98" fillId="73" borderId="59" xfId="0" applyFont="1" applyFill="1" applyBorder="1" applyAlignment="1">
      <alignment vertical="center"/>
    </xf>
    <xf numFmtId="0" fontId="98" fillId="73" borderId="61" xfId="0" applyFont="1" applyFill="1" applyBorder="1" applyAlignment="1">
      <alignment vertical="center" wrapText="1"/>
    </xf>
    <xf numFmtId="3" fontId="98" fillId="73" borderId="72" xfId="0" applyNumberFormat="1" applyFont="1" applyFill="1" applyBorder="1" applyAlignment="1">
      <alignment vertical="center"/>
    </xf>
    <xf numFmtId="3" fontId="98" fillId="73" borderId="62" xfId="0" applyNumberFormat="1" applyFont="1" applyFill="1" applyBorder="1" applyAlignment="1">
      <alignment vertical="center"/>
    </xf>
    <xf numFmtId="0" fontId="58" fillId="73" borderId="83" xfId="0" applyFont="1" applyFill="1" applyBorder="1" applyAlignment="1">
      <alignment horizontal="justify" vertical="center" wrapText="1"/>
    </xf>
    <xf numFmtId="3" fontId="58" fillId="73" borderId="84" xfId="0" applyNumberFormat="1" applyFont="1" applyFill="1" applyBorder="1" applyAlignment="1">
      <alignment horizontal="right" vertical="center" wrapText="1"/>
    </xf>
    <xf numFmtId="3" fontId="58" fillId="73" borderId="85" xfId="0" applyNumberFormat="1" applyFont="1" applyFill="1" applyBorder="1" applyAlignment="1">
      <alignment horizontal="right" vertical="center" wrapText="1"/>
    </xf>
    <xf numFmtId="0" fontId="58" fillId="73" borderId="32" xfId="0" applyFont="1" applyFill="1" applyBorder="1" applyAlignment="1">
      <alignment horizontal="center" vertical="top" wrapText="1"/>
    </xf>
    <xf numFmtId="10" fontId="58" fillId="73" borderId="45" xfId="1610" applyNumberFormat="1" applyFont="1" applyFill="1" applyBorder="1" applyAlignment="1">
      <alignment horizontal="right" vertical="center" wrapText="1"/>
    </xf>
    <xf numFmtId="0" fontId="58" fillId="73" borderId="46" xfId="0" applyFont="1" applyFill="1" applyBorder="1" applyAlignment="1">
      <alignment wrapText="1"/>
    </xf>
    <xf numFmtId="0" fontId="89" fillId="73" borderId="57" xfId="0" applyFont="1" applyFill="1" applyBorder="1" applyAlignment="1">
      <alignment horizontal="left" vertical="center" wrapText="1"/>
    </xf>
    <xf numFmtId="0" fontId="11" fillId="0" borderId="1" xfId="1610" applyNumberFormat="1" applyFont="1" applyBorder="1" applyAlignment="1">
      <alignment horizontal="right" vertical="center"/>
    </xf>
    <xf numFmtId="0" fontId="11" fillId="0" borderId="30" xfId="1610" applyNumberFormat="1" applyFont="1" applyBorder="1" applyAlignment="1">
      <alignment horizontal="right" vertical="center"/>
    </xf>
    <xf numFmtId="14" fontId="80" fillId="73" borderId="29" xfId="0" applyNumberFormat="1" applyFont="1" applyFill="1" applyBorder="1" applyAlignment="1">
      <alignment horizontal="center" vertical="center"/>
    </xf>
    <xf numFmtId="14" fontId="80" fillId="73" borderId="1" xfId="0" applyNumberFormat="1" applyFont="1" applyFill="1" applyBorder="1" applyAlignment="1">
      <alignment horizontal="center" vertical="center"/>
    </xf>
    <xf numFmtId="0" fontId="80" fillId="73" borderId="1" xfId="0" applyFont="1" applyFill="1" applyBorder="1" applyAlignment="1">
      <alignment horizontal="center" vertical="center" wrapText="1"/>
    </xf>
    <xf numFmtId="0" fontId="58" fillId="73" borderId="61" xfId="1540" applyFont="1" applyFill="1" applyBorder="1" applyAlignment="1">
      <alignment vertical="center" wrapText="1"/>
    </xf>
    <xf numFmtId="3" fontId="58" fillId="73" borderId="72" xfId="1540" applyNumberFormat="1" applyFont="1" applyFill="1" applyBorder="1" applyAlignment="1">
      <alignment vertical="center"/>
    </xf>
    <xf numFmtId="3" fontId="58" fillId="73" borderId="62" xfId="1540" applyNumberFormat="1" applyFont="1" applyFill="1" applyBorder="1" applyAlignment="1">
      <alignment vertical="center"/>
    </xf>
    <xf numFmtId="3" fontId="58" fillId="73" borderId="31" xfId="1483" applyNumberFormat="1" applyFont="1" applyFill="1" applyBorder="1" applyAlignment="1">
      <alignment horizontal="right" vertical="center"/>
    </xf>
    <xf numFmtId="3" fontId="97" fillId="0" borderId="66" xfId="0" applyNumberFormat="1" applyFont="1" applyFill="1" applyBorder="1" applyAlignment="1">
      <alignment horizontal="center" vertical="center" wrapText="1"/>
    </xf>
    <xf numFmtId="3" fontId="97" fillId="0" borderId="66" xfId="0" applyNumberFormat="1" applyFont="1" applyFill="1" applyBorder="1" applyAlignment="1">
      <alignment horizontal="center" vertical="center"/>
    </xf>
    <xf numFmtId="171" fontId="96" fillId="0" borderId="66" xfId="1540" applyNumberFormat="1" applyFont="1" applyFill="1" applyBorder="1" applyAlignment="1">
      <alignment horizontal="center" vertical="center"/>
    </xf>
    <xf numFmtId="10" fontId="96" fillId="0" borderId="66" xfId="161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horizontal="justify" vertical="center"/>
    </xf>
    <xf numFmtId="171" fontId="127" fillId="106" borderId="101" xfId="0" applyNumberFormat="1" applyFont="1" applyFill="1" applyBorder="1" applyAlignment="1">
      <alignment horizontal="center" vertical="center"/>
    </xf>
    <xf numFmtId="183" fontId="58" fillId="106" borderId="47" xfId="1540" applyNumberFormat="1" applyFont="1" applyFill="1" applyBorder="1" applyAlignment="1">
      <alignment horizontal="center" vertical="center" wrapText="1"/>
    </xf>
    <xf numFmtId="183" fontId="58" fillId="106" borderId="35" xfId="1540" applyNumberFormat="1" applyFont="1" applyFill="1" applyBorder="1" applyAlignment="1">
      <alignment horizontal="center" vertical="center" wrapText="1"/>
    </xf>
    <xf numFmtId="0" fontId="58" fillId="106" borderId="48" xfId="1540" applyFont="1" applyFill="1" applyBorder="1" applyAlignment="1">
      <alignment horizontal="center" vertical="top" wrapText="1"/>
    </xf>
    <xf numFmtId="0" fontId="58" fillId="106" borderId="36" xfId="1540" applyFont="1" applyFill="1" applyBorder="1" applyAlignment="1">
      <alignment horizontal="center" vertical="top" wrapText="1"/>
    </xf>
    <xf numFmtId="17" fontId="85" fillId="106" borderId="1" xfId="1541" applyNumberFormat="1" applyFont="1" applyFill="1" applyBorder="1" applyAlignment="1">
      <alignment horizontal="center" vertical="center" wrapText="1"/>
    </xf>
    <xf numFmtId="17" fontId="85" fillId="106" borderId="30" xfId="1541" applyNumberFormat="1" applyFont="1" applyFill="1" applyBorder="1" applyAlignment="1">
      <alignment horizontal="center" vertical="center" wrapText="1"/>
    </xf>
    <xf numFmtId="171" fontId="58" fillId="106" borderId="35" xfId="1540" applyNumberFormat="1" applyFont="1" applyFill="1" applyBorder="1" applyAlignment="1">
      <alignment horizontal="center" vertical="center" wrapText="1"/>
    </xf>
    <xf numFmtId="0" fontId="58" fillId="106" borderId="48" xfId="0" applyFont="1" applyFill="1" applyBorder="1" applyAlignment="1">
      <alignment horizontal="center" vertical="top"/>
    </xf>
    <xf numFmtId="0" fontId="58" fillId="106" borderId="36" xfId="0" applyFont="1" applyFill="1" applyBorder="1" applyAlignment="1">
      <alignment horizontal="center" vertical="top"/>
    </xf>
    <xf numFmtId="17" fontId="58" fillId="106" borderId="40" xfId="1540" applyNumberFormat="1" applyFont="1" applyFill="1" applyBorder="1" applyAlignment="1">
      <alignment horizontal="center"/>
    </xf>
    <xf numFmtId="17" fontId="58" fillId="106" borderId="60" xfId="1540" applyNumberFormat="1" applyFont="1" applyFill="1" applyBorder="1" applyAlignment="1">
      <alignment horizontal="center"/>
    </xf>
    <xf numFmtId="0" fontId="58" fillId="106" borderId="49" xfId="1542" applyFont="1" applyFill="1" applyBorder="1" applyAlignment="1">
      <alignment horizontal="center" vertical="center" wrapText="1"/>
    </xf>
    <xf numFmtId="0" fontId="58" fillId="106" borderId="44" xfId="1542" applyFont="1" applyFill="1" applyBorder="1" applyAlignment="1">
      <alignment horizontal="center" vertical="center" wrapText="1"/>
    </xf>
    <xf numFmtId="0" fontId="58" fillId="106" borderId="48" xfId="1542" applyFont="1" applyFill="1" applyBorder="1" applyAlignment="1">
      <alignment horizontal="center" vertical="center"/>
    </xf>
    <xf numFmtId="0" fontId="58" fillId="106" borderId="36" xfId="1542" applyFont="1" applyFill="1" applyBorder="1" applyAlignment="1">
      <alignment horizontal="center" vertical="center"/>
    </xf>
    <xf numFmtId="171" fontId="58" fillId="106" borderId="109" xfId="0" applyNumberFormat="1" applyFont="1" applyFill="1" applyBorder="1" applyAlignment="1">
      <alignment horizontal="center" vertical="center" wrapText="1"/>
    </xf>
    <xf numFmtId="171" fontId="58" fillId="106" borderId="110" xfId="0" applyNumberFormat="1" applyFont="1" applyFill="1" applyBorder="1" applyAlignment="1">
      <alignment horizontal="center" vertical="center" wrapText="1"/>
    </xf>
    <xf numFmtId="171" fontId="58" fillId="106" borderId="103" xfId="0" applyNumberFormat="1" applyFont="1" applyFill="1" applyBorder="1" applyAlignment="1">
      <alignment horizontal="center" vertical="center" wrapText="1"/>
    </xf>
    <xf numFmtId="171" fontId="58" fillId="106" borderId="112" xfId="0" applyNumberFormat="1" applyFont="1" applyFill="1" applyBorder="1" applyAlignment="1">
      <alignment horizontal="center" vertical="center" wrapText="1"/>
    </xf>
    <xf numFmtId="17" fontId="58" fillId="106" borderId="47" xfId="0" applyNumberFormat="1" applyFont="1" applyFill="1" applyBorder="1" applyAlignment="1">
      <alignment horizontal="center" vertical="center" wrapText="1"/>
    </xf>
    <xf numFmtId="0" fontId="58" fillId="106" borderId="35" xfId="0" applyFont="1" applyFill="1" applyBorder="1" applyAlignment="1">
      <alignment horizontal="center" vertical="center" wrapText="1"/>
    </xf>
    <xf numFmtId="17" fontId="58" fillId="106" borderId="48" xfId="0" applyNumberFormat="1" applyFont="1" applyFill="1" applyBorder="1" applyAlignment="1">
      <alignment horizontal="center" vertical="center" wrapText="1"/>
    </xf>
    <xf numFmtId="0" fontId="58" fillId="106" borderId="36" xfId="0" applyFont="1" applyFill="1" applyBorder="1" applyAlignment="1">
      <alignment horizontal="center" vertical="center" wrapText="1"/>
    </xf>
    <xf numFmtId="17" fontId="58" fillId="106" borderId="49" xfId="0" applyNumberFormat="1" applyFont="1" applyFill="1" applyBorder="1" applyAlignment="1">
      <alignment horizontal="center" vertical="center" wrapText="1"/>
    </xf>
    <xf numFmtId="17" fontId="58" fillId="106" borderId="44" xfId="0" applyNumberFormat="1" applyFont="1" applyFill="1" applyBorder="1" applyAlignment="1">
      <alignment horizontal="center" vertical="center" wrapText="1"/>
    </xf>
    <xf numFmtId="17" fontId="58" fillId="106" borderId="36" xfId="0" applyNumberFormat="1" applyFont="1" applyFill="1" applyBorder="1" applyAlignment="1">
      <alignment horizontal="center" vertical="center" wrapText="1"/>
    </xf>
    <xf numFmtId="171" fontId="58" fillId="106" borderId="47" xfId="0" applyNumberFormat="1" applyFont="1" applyFill="1" applyBorder="1" applyAlignment="1">
      <alignment horizontal="center" vertical="center" wrapText="1"/>
    </xf>
    <xf numFmtId="171" fontId="58" fillId="106" borderId="35" xfId="0" applyNumberFormat="1" applyFont="1" applyFill="1" applyBorder="1" applyAlignment="1">
      <alignment horizontal="center" vertical="center" wrapText="1"/>
    </xf>
    <xf numFmtId="0" fontId="58" fillId="106" borderId="48" xfId="0" applyFont="1" applyFill="1" applyBorder="1" applyAlignment="1">
      <alignment horizontal="center" vertical="top" wrapText="1"/>
    </xf>
    <xf numFmtId="0" fontId="58" fillId="106" borderId="36" xfId="0" applyFont="1" applyFill="1" applyBorder="1" applyAlignment="1">
      <alignment horizontal="center" vertical="top" wrapText="1"/>
    </xf>
    <xf numFmtId="0" fontId="58" fillId="0" borderId="0" xfId="1474" applyFont="1"/>
    <xf numFmtId="14" fontId="58" fillId="73" borderId="116" xfId="0" applyNumberFormat="1" applyFont="1" applyFill="1" applyBorder="1" applyAlignment="1">
      <alignment horizontal="center" vertical="center" wrapText="1"/>
    </xf>
    <xf numFmtId="14" fontId="58" fillId="73" borderId="117" xfId="0" applyNumberFormat="1" applyFont="1" applyFill="1" applyBorder="1" applyAlignment="1">
      <alignment horizontal="center" vertical="center" wrapText="1"/>
    </xf>
    <xf numFmtId="0" fontId="11" fillId="0" borderId="118" xfId="0" applyFont="1" applyBorder="1" applyAlignment="1">
      <alignment horizontal="justify" vertical="center" wrapText="1"/>
    </xf>
    <xf numFmtId="3" fontId="11" fillId="0" borderId="119" xfId="1610" applyNumberFormat="1" applyFont="1" applyBorder="1" applyAlignment="1">
      <alignment horizontal="right" vertical="center" wrapText="1"/>
    </xf>
    <xf numFmtId="0" fontId="58" fillId="0" borderId="118" xfId="0" applyFont="1" applyBorder="1" applyAlignment="1">
      <alignment horizontal="justify" vertical="center" wrapText="1"/>
    </xf>
    <xf numFmtId="3" fontId="58" fillId="0" borderId="119" xfId="1610" applyNumberFormat="1" applyFont="1" applyBorder="1" applyAlignment="1">
      <alignment horizontal="right" vertical="center" wrapText="1"/>
    </xf>
    <xf numFmtId="0" fontId="11" fillId="0" borderId="120" xfId="0" applyFont="1" applyBorder="1" applyAlignment="1">
      <alignment horizontal="justify" vertical="center" wrapText="1"/>
    </xf>
    <xf numFmtId="3" fontId="11" fillId="0" borderId="121" xfId="1610" applyNumberFormat="1" applyFont="1" applyBorder="1" applyAlignment="1">
      <alignment horizontal="right" vertical="center" wrapText="1"/>
    </xf>
    <xf numFmtId="3" fontId="11" fillId="0" borderId="122" xfId="1610" applyNumberFormat="1" applyFont="1" applyBorder="1" applyAlignment="1">
      <alignment horizontal="right" vertical="center" wrapText="1"/>
    </xf>
    <xf numFmtId="0" fontId="58" fillId="106" borderId="29" xfId="1519" applyFont="1" applyFill="1" applyBorder="1" applyAlignment="1">
      <alignment horizontal="left" vertical="center"/>
    </xf>
    <xf numFmtId="3" fontId="97" fillId="0" borderId="40" xfId="0" applyNumberFormat="1" applyFont="1" applyFill="1" applyBorder="1" applyAlignment="1">
      <alignment horizontal="center" vertical="center"/>
    </xf>
    <xf numFmtId="0" fontId="97" fillId="0" borderId="0" xfId="0" applyFont="1" applyFill="1" applyBorder="1" applyAlignment="1">
      <alignment horizontal="center" vertical="center"/>
    </xf>
    <xf numFmtId="3" fontId="97" fillId="0" borderId="66" xfId="0" applyNumberFormat="1" applyFont="1" applyBorder="1" applyAlignment="1">
      <alignment vertical="center"/>
    </xf>
    <xf numFmtId="3" fontId="97" fillId="0" borderId="66" xfId="0" applyNumberFormat="1" applyFont="1" applyFill="1" applyBorder="1" applyAlignment="1">
      <alignment vertical="center"/>
    </xf>
    <xf numFmtId="0" fontId="84" fillId="0" borderId="0" xfId="0" applyFont="1" applyAlignment="1">
      <alignment vertical="center" wrapText="1"/>
    </xf>
    <xf numFmtId="0" fontId="96" fillId="0" borderId="59" xfId="0" applyFont="1" applyFill="1" applyBorder="1" applyAlignment="1">
      <alignment horizontal="left" vertical="center" wrapText="1"/>
    </xf>
    <xf numFmtId="0" fontId="97" fillId="0" borderId="59" xfId="0" applyFont="1" applyFill="1" applyBorder="1" applyAlignment="1">
      <alignment vertical="center" wrapText="1"/>
    </xf>
    <xf numFmtId="0" fontId="98" fillId="73" borderId="59" xfId="0" applyFont="1" applyFill="1" applyBorder="1" applyAlignment="1">
      <alignment vertical="center" wrapText="1"/>
    </xf>
    <xf numFmtId="171" fontId="80" fillId="73" borderId="47" xfId="0" applyNumberFormat="1" applyFont="1" applyFill="1" applyBorder="1" applyAlignment="1">
      <alignment horizontal="center" vertical="center" wrapText="1"/>
    </xf>
    <xf numFmtId="171" fontId="80" fillId="73" borderId="35" xfId="0" applyNumberFormat="1" applyFont="1" applyFill="1" applyBorder="1" applyAlignment="1">
      <alignment horizontal="center" vertical="center" wrapText="1"/>
    </xf>
    <xf numFmtId="0" fontId="81" fillId="0" borderId="0" xfId="0" applyFont="1" applyFill="1"/>
    <xf numFmtId="0" fontId="58" fillId="106" borderId="59" xfId="0" applyFont="1" applyFill="1" applyBorder="1" applyAlignment="1">
      <alignment horizontal="left" vertical="center" wrapText="1"/>
    </xf>
    <xf numFmtId="0" fontId="11" fillId="106" borderId="40" xfId="0" applyFont="1" applyFill="1" applyBorder="1" applyAlignment="1">
      <alignment horizontal="center" vertical="center" wrapText="1"/>
    </xf>
    <xf numFmtId="3" fontId="58" fillId="106" borderId="40" xfId="0" applyNumberFormat="1" applyFont="1" applyFill="1" applyBorder="1" applyAlignment="1">
      <alignment horizontal="right" vertical="center" wrapText="1"/>
    </xf>
    <xf numFmtId="0" fontId="58" fillId="106" borderId="61" xfId="0" applyFont="1" applyFill="1" applyBorder="1" applyAlignment="1">
      <alignment horizontal="left" vertical="center" wrapText="1"/>
    </xf>
    <xf numFmtId="0" fontId="58" fillId="106" borderId="40" xfId="0" applyFont="1" applyFill="1" applyBorder="1" applyAlignment="1">
      <alignment horizontal="center" vertical="center" wrapText="1"/>
    </xf>
    <xf numFmtId="3" fontId="58" fillId="106" borderId="40" xfId="0" applyNumberFormat="1" applyFont="1" applyFill="1" applyBorder="1" applyAlignment="1">
      <alignment vertical="center" wrapText="1"/>
    </xf>
    <xf numFmtId="3" fontId="58" fillId="106" borderId="60" xfId="0" applyNumberFormat="1" applyFont="1" applyFill="1" applyBorder="1" applyAlignment="1">
      <alignment vertical="center" wrapText="1"/>
    </xf>
    <xf numFmtId="0" fontId="58" fillId="106" borderId="72" xfId="0" applyFont="1" applyFill="1" applyBorder="1" applyAlignment="1">
      <alignment horizontal="center" vertical="center" wrapText="1"/>
    </xf>
    <xf numFmtId="3" fontId="58" fillId="106" borderId="72" xfId="0" applyNumberFormat="1" applyFont="1" applyFill="1" applyBorder="1" applyAlignment="1">
      <alignment vertical="center" wrapText="1"/>
    </xf>
    <xf numFmtId="3" fontId="58" fillId="106" borderId="62" xfId="0" applyNumberFormat="1" applyFont="1" applyFill="1" applyBorder="1" applyAlignment="1">
      <alignment vertical="center" wrapText="1"/>
    </xf>
    <xf numFmtId="3" fontId="58" fillId="106" borderId="60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0" fontId="58" fillId="106" borderId="59" xfId="0" applyFont="1" applyFill="1" applyBorder="1" applyAlignment="1" applyProtection="1">
      <alignment vertical="center" wrapText="1"/>
    </xf>
    <xf numFmtId="3" fontId="11" fillId="106" borderId="40" xfId="0" applyNumberFormat="1" applyFont="1" applyFill="1" applyBorder="1" applyAlignment="1">
      <alignment horizontal="right" vertical="center" wrapText="1"/>
    </xf>
    <xf numFmtId="3" fontId="11" fillId="106" borderId="60" xfId="0" applyNumberFormat="1" applyFont="1" applyFill="1" applyBorder="1" applyAlignment="1">
      <alignment horizontal="right" vertical="center" wrapText="1"/>
    </xf>
    <xf numFmtId="0" fontId="11" fillId="106" borderId="59" xfId="0" applyFont="1" applyFill="1" applyBorder="1" applyAlignment="1">
      <alignment horizontal="left" vertical="center" wrapText="1"/>
    </xf>
    <xf numFmtId="3" fontId="126" fillId="0" borderId="0" xfId="0" applyNumberFormat="1" applyFont="1" applyAlignment="1"/>
    <xf numFmtId="0" fontId="58" fillId="106" borderId="32" xfId="0" applyFont="1" applyFill="1" applyBorder="1" applyAlignment="1">
      <alignment vertical="center" wrapText="1"/>
    </xf>
    <xf numFmtId="2" fontId="74" fillId="0" borderId="62" xfId="0" applyNumberFormat="1" applyFont="1" applyBorder="1" applyAlignment="1">
      <alignment horizontal="center" vertical="center"/>
    </xf>
    <xf numFmtId="0" fontId="80" fillId="106" borderId="60" xfId="0" applyFont="1" applyFill="1" applyBorder="1" applyAlignment="1">
      <alignment horizontal="center" vertical="center"/>
    </xf>
    <xf numFmtId="0" fontId="58" fillId="106" borderId="34" xfId="0" applyFont="1" applyFill="1" applyBorder="1" applyAlignment="1">
      <alignment horizontal="left" vertical="center"/>
    </xf>
    <xf numFmtId="171" fontId="89" fillId="106" borderId="49" xfId="1540" applyNumberFormat="1" applyFont="1" applyFill="1" applyBorder="1" applyAlignment="1">
      <alignment horizontal="center" vertical="center" wrapText="1"/>
    </xf>
    <xf numFmtId="172" fontId="89" fillId="106" borderId="49" xfId="1540" applyNumberFormat="1" applyFont="1" applyFill="1" applyBorder="1" applyAlignment="1">
      <alignment horizontal="center" vertical="center" wrapText="1"/>
    </xf>
    <xf numFmtId="171" fontId="89" fillId="106" borderId="48" xfId="1540" applyNumberFormat="1" applyFont="1" applyFill="1" applyBorder="1" applyAlignment="1">
      <alignment horizontal="center" vertical="center" wrapText="1"/>
    </xf>
    <xf numFmtId="17" fontId="89" fillId="106" borderId="48" xfId="1540" applyNumberFormat="1" applyFont="1" applyFill="1" applyBorder="1" applyAlignment="1">
      <alignment horizontal="center" vertical="center" wrapText="1"/>
    </xf>
    <xf numFmtId="3" fontId="96" fillId="0" borderId="29" xfId="1540" applyNumberFormat="1" applyFont="1" applyBorder="1" applyAlignment="1">
      <alignment horizontal="center" vertical="center"/>
    </xf>
    <xf numFmtId="3" fontId="96" fillId="0" borderId="1" xfId="1540" applyNumberFormat="1" applyFont="1" applyBorder="1" applyAlignment="1">
      <alignment horizontal="center" vertical="center"/>
    </xf>
    <xf numFmtId="3" fontId="96" fillId="0" borderId="1" xfId="1540" applyNumberFormat="1" applyFont="1" applyBorder="1" applyAlignment="1">
      <alignment horizontal="right" vertical="center"/>
    </xf>
    <xf numFmtId="10" fontId="96" fillId="69" borderId="1" xfId="1540" applyNumberFormat="1" applyFont="1" applyFill="1" applyBorder="1" applyAlignment="1">
      <alignment horizontal="center" vertical="center"/>
    </xf>
    <xf numFmtId="0" fontId="96" fillId="0" borderId="1" xfId="1540" applyFont="1" applyBorder="1" applyAlignment="1">
      <alignment vertical="center" wrapText="1"/>
    </xf>
    <xf numFmtId="0" fontId="96" fillId="0" borderId="1" xfId="1540" applyFont="1" applyBorder="1" applyAlignment="1">
      <alignment horizontal="center" vertical="center" wrapText="1"/>
    </xf>
    <xf numFmtId="3" fontId="96" fillId="0" borderId="1" xfId="1540" applyNumberFormat="1" applyFont="1" applyBorder="1" applyAlignment="1">
      <alignment horizontal="center" vertical="center" wrapText="1"/>
    </xf>
    <xf numFmtId="3" fontId="96" fillId="0" borderId="30" xfId="1540" applyNumberFormat="1" applyFont="1" applyBorder="1" applyAlignment="1">
      <alignment horizontal="center" vertical="center"/>
    </xf>
    <xf numFmtId="0" fontId="89" fillId="73" borderId="34" xfId="1540" applyFont="1" applyFill="1" applyBorder="1" applyAlignment="1">
      <alignment horizontal="center" vertical="center" wrapText="1"/>
    </xf>
    <xf numFmtId="0" fontId="89" fillId="73" borderId="45" xfId="1540" applyFont="1" applyFill="1" applyBorder="1" applyAlignment="1">
      <alignment vertical="center" wrapText="1"/>
    </xf>
    <xf numFmtId="3" fontId="89" fillId="73" borderId="45" xfId="1540" applyNumberFormat="1" applyFont="1" applyFill="1" applyBorder="1" applyAlignment="1">
      <alignment vertical="center" wrapText="1"/>
    </xf>
    <xf numFmtId="3" fontId="89" fillId="73" borderId="45" xfId="1540" applyNumberFormat="1" applyFont="1" applyFill="1" applyBorder="1" applyAlignment="1">
      <alignment horizontal="right" vertical="center" wrapText="1"/>
    </xf>
    <xf numFmtId="3" fontId="89" fillId="73" borderId="31" xfId="1540" applyNumberFormat="1" applyFont="1" applyFill="1" applyBorder="1" applyAlignment="1">
      <alignment horizontal="right" vertical="center" wrapText="1"/>
    </xf>
    <xf numFmtId="171" fontId="96" fillId="69" borderId="1" xfId="1540" applyNumberFormat="1" applyFont="1" applyFill="1" applyBorder="1" applyAlignment="1">
      <alignment horizontal="center" vertical="center"/>
    </xf>
    <xf numFmtId="3" fontId="96" fillId="0" borderId="49" xfId="1540" applyNumberFormat="1" applyFont="1" applyBorder="1" applyAlignment="1">
      <alignment horizontal="right" vertical="center"/>
    </xf>
    <xf numFmtId="171" fontId="96" fillId="69" borderId="49" xfId="1540" applyNumberFormat="1" applyFont="1" applyFill="1" applyBorder="1" applyAlignment="1">
      <alignment horizontal="center" vertical="center"/>
    </xf>
    <xf numFmtId="10" fontId="96" fillId="69" borderId="49" xfId="1540" applyNumberFormat="1" applyFont="1" applyFill="1" applyBorder="1" applyAlignment="1">
      <alignment horizontal="center" vertical="center"/>
    </xf>
    <xf numFmtId="0" fontId="96" fillId="0" borderId="49" xfId="1540" applyFont="1" applyBorder="1" applyAlignment="1">
      <alignment vertical="center" wrapText="1"/>
    </xf>
    <xf numFmtId="3" fontId="96" fillId="0" borderId="49" xfId="1540" applyNumberFormat="1" applyFont="1" applyBorder="1" applyAlignment="1">
      <alignment horizontal="center" vertical="center" wrapText="1"/>
    </xf>
    <xf numFmtId="3" fontId="96" fillId="0" borderId="49" xfId="1540" applyNumberFormat="1" applyFont="1" applyBorder="1" applyAlignment="1">
      <alignment horizontal="center" vertical="center"/>
    </xf>
    <xf numFmtId="3" fontId="96" fillId="0" borderId="44" xfId="1540" applyNumberFormat="1" applyFont="1" applyBorder="1" applyAlignment="1">
      <alignment horizontal="center" vertical="center"/>
    </xf>
    <xf numFmtId="3" fontId="89" fillId="73" borderId="31" xfId="1540" applyNumberFormat="1" applyFont="1" applyFill="1" applyBorder="1" applyAlignment="1">
      <alignment vertical="center" wrapText="1"/>
    </xf>
    <xf numFmtId="3" fontId="11" fillId="0" borderId="31" xfId="1542" applyNumberFormat="1" applyFont="1" applyBorder="1" applyAlignment="1">
      <alignment vertical="center"/>
    </xf>
    <xf numFmtId="3" fontId="58" fillId="106" borderId="45" xfId="1356" applyNumberFormat="1" applyFont="1" applyFill="1" applyBorder="1" applyAlignment="1">
      <alignment horizontal="right" vertical="center"/>
    </xf>
    <xf numFmtId="3" fontId="58" fillId="106" borderId="31" xfId="1356" applyNumberFormat="1" applyFont="1" applyFill="1" applyBorder="1" applyAlignment="1">
      <alignment horizontal="right" vertical="center"/>
    </xf>
    <xf numFmtId="14" fontId="80" fillId="73" borderId="81" xfId="0" applyNumberFormat="1" applyFont="1" applyFill="1" applyBorder="1" applyAlignment="1">
      <alignment horizontal="center" vertical="center"/>
    </xf>
    <xf numFmtId="14" fontId="80" fillId="73" borderId="127" xfId="0" applyNumberFormat="1" applyFont="1" applyFill="1" applyBorder="1" applyAlignment="1">
      <alignment horizontal="center" vertical="center"/>
    </xf>
    <xf numFmtId="0" fontId="80" fillId="73" borderId="117" xfId="0" applyFont="1" applyFill="1" applyBorder="1" applyAlignment="1">
      <alignment horizontal="center" vertical="center"/>
    </xf>
    <xf numFmtId="3" fontId="74" fillId="0" borderId="119" xfId="0" applyNumberFormat="1" applyFont="1" applyBorder="1" applyAlignment="1">
      <alignment vertical="center"/>
    </xf>
    <xf numFmtId="0" fontId="79" fillId="0" borderId="118" xfId="0" applyFont="1" applyBorder="1" applyAlignment="1">
      <alignment vertical="center"/>
    </xf>
    <xf numFmtId="0" fontId="80" fillId="73" borderId="120" xfId="0" applyFont="1" applyFill="1" applyBorder="1" applyAlignment="1">
      <alignment vertical="center"/>
    </xf>
    <xf numFmtId="10" fontId="80" fillId="73" borderId="121" xfId="0" applyNumberFormat="1" applyFont="1" applyFill="1" applyBorder="1" applyAlignment="1">
      <alignment vertical="center"/>
    </xf>
    <xf numFmtId="0" fontId="80" fillId="73" borderId="121" xfId="0" applyFont="1" applyFill="1" applyBorder="1" applyAlignment="1">
      <alignment vertical="center"/>
    </xf>
    <xf numFmtId="3" fontId="80" fillId="73" borderId="121" xfId="0" applyNumberFormat="1" applyFont="1" applyFill="1" applyBorder="1" applyAlignment="1">
      <alignment vertical="center"/>
    </xf>
    <xf numFmtId="3" fontId="80" fillId="73" borderId="122" xfId="0" applyNumberFormat="1" applyFont="1" applyFill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3" fontId="58" fillId="109" borderId="62" xfId="1540" applyNumberFormat="1" applyFont="1" applyFill="1" applyBorder="1" applyAlignment="1">
      <alignment vertical="center"/>
    </xf>
    <xf numFmtId="169" fontId="11" fillId="0" borderId="0" xfId="1370" applyFont="1" applyBorder="1"/>
    <xf numFmtId="0" fontId="11" fillId="0" borderId="0" xfId="1483" applyFont="1" applyBorder="1"/>
    <xf numFmtId="3" fontId="11" fillId="0" borderId="0" xfId="1483" applyNumberFormat="1" applyFont="1" applyFill="1" applyBorder="1" applyAlignment="1">
      <alignment horizontal="right" vertical="center" wrapText="1"/>
    </xf>
    <xf numFmtId="174" fontId="11" fillId="0" borderId="0" xfId="1370" applyNumberFormat="1" applyFont="1" applyBorder="1"/>
    <xf numFmtId="0" fontId="128" fillId="108" borderId="28" xfId="1286" applyFont="1" applyFill="1" applyBorder="1" applyAlignment="1" applyProtection="1">
      <alignment horizontal="center"/>
    </xf>
    <xf numFmtId="0" fontId="58" fillId="109" borderId="73" xfId="0" applyFont="1" applyFill="1" applyBorder="1" applyAlignment="1">
      <alignment horizontal="center" vertical="center"/>
    </xf>
    <xf numFmtId="0" fontId="58" fillId="109" borderId="74" xfId="0" applyFont="1" applyFill="1" applyBorder="1" applyAlignment="1">
      <alignment horizontal="center" vertical="center"/>
    </xf>
    <xf numFmtId="0" fontId="128" fillId="108" borderId="28" xfId="1286" applyFont="1" applyFill="1" applyBorder="1" applyAlignment="1" applyProtection="1">
      <alignment horizontal="center" vertical="center"/>
    </xf>
    <xf numFmtId="0" fontId="129" fillId="0" borderId="0" xfId="0" applyFont="1"/>
    <xf numFmtId="0" fontId="129" fillId="107" borderId="0" xfId="0" applyFont="1" applyFill="1" applyBorder="1"/>
    <xf numFmtId="3" fontId="129" fillId="0" borderId="0" xfId="0" applyNumberFormat="1" applyFont="1"/>
    <xf numFmtId="0" fontId="129" fillId="107" borderId="0" xfId="0" applyFont="1" applyFill="1" applyBorder="1" applyAlignment="1">
      <alignment horizontal="center"/>
    </xf>
    <xf numFmtId="0" fontId="11" fillId="107" borderId="0" xfId="0" applyFont="1" applyFill="1" applyBorder="1" applyAlignment="1">
      <alignment horizontal="center" vertical="center" wrapText="1"/>
    </xf>
    <xf numFmtId="0" fontId="129" fillId="0" borderId="0" xfId="0" applyFont="1" applyAlignment="1">
      <alignment horizontal="center"/>
    </xf>
    <xf numFmtId="0" fontId="11" fillId="107" borderId="0" xfId="0" applyFont="1" applyFill="1" applyBorder="1" applyAlignment="1">
      <alignment horizontal="center" vertical="top" wrapText="1"/>
    </xf>
    <xf numFmtId="0" fontId="11" fillId="0" borderId="105" xfId="0" applyFont="1" applyBorder="1" applyAlignment="1">
      <alignment vertical="center"/>
    </xf>
    <xf numFmtId="0" fontId="11" fillId="0" borderId="99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105" xfId="0" applyFont="1" applyBorder="1" applyAlignment="1">
      <alignment horizontal="justify" vertical="center" wrapText="1"/>
    </xf>
    <xf numFmtId="3" fontId="11" fillId="0" borderId="99" xfId="0" applyNumberFormat="1" applyFont="1" applyFill="1" applyBorder="1" applyAlignment="1">
      <alignment horizontal="right" vertical="center" wrapText="1"/>
    </xf>
    <xf numFmtId="3" fontId="11" fillId="0" borderId="100" xfId="0" applyNumberFormat="1" applyFont="1" applyFill="1" applyBorder="1" applyAlignment="1">
      <alignment horizontal="right" vertical="center" wrapText="1"/>
    </xf>
    <xf numFmtId="3" fontId="126" fillId="107" borderId="0" xfId="0" applyNumberFormat="1" applyFont="1" applyFill="1" applyBorder="1" applyAlignment="1">
      <alignment horizontal="right" vertical="center" wrapText="1"/>
    </xf>
    <xf numFmtId="3" fontId="126" fillId="107" borderId="0" xfId="0" applyNumberFormat="1" applyFont="1" applyFill="1" applyBorder="1" applyAlignment="1">
      <alignment horizontal="center"/>
    </xf>
    <xf numFmtId="175" fontId="11" fillId="0" borderId="99" xfId="2678" applyNumberFormat="1" applyFont="1" applyBorder="1" applyAlignment="1">
      <alignment horizontal="center" vertical="center"/>
    </xf>
    <xf numFmtId="175" fontId="11" fillId="0" borderId="100" xfId="2678" applyNumberFormat="1" applyFont="1" applyBorder="1" applyAlignment="1">
      <alignment horizontal="center" vertical="center"/>
    </xf>
    <xf numFmtId="0" fontId="80" fillId="0" borderId="129" xfId="0" applyFont="1" applyBorder="1" applyAlignment="1">
      <alignment horizontal="left" vertical="center"/>
    </xf>
    <xf numFmtId="175" fontId="11" fillId="0" borderId="130" xfId="0" applyNumberFormat="1" applyFont="1" applyBorder="1" applyAlignment="1">
      <alignment horizontal="center" vertical="center"/>
    </xf>
    <xf numFmtId="175" fontId="11" fillId="0" borderId="131" xfId="0" applyNumberFormat="1" applyFont="1" applyBorder="1" applyAlignment="1">
      <alignment horizontal="center" vertical="center"/>
    </xf>
    <xf numFmtId="10" fontId="11" fillId="0" borderId="99" xfId="2678" applyNumberFormat="1" applyFont="1" applyBorder="1" applyAlignment="1">
      <alignment horizontal="center" vertical="center"/>
    </xf>
    <xf numFmtId="10" fontId="11" fillId="0" borderId="100" xfId="2678" applyNumberFormat="1" applyFont="1" applyBorder="1" applyAlignment="1">
      <alignment horizontal="center" vertical="center"/>
    </xf>
    <xf numFmtId="0" fontId="11" fillId="0" borderId="132" xfId="0" applyFont="1" applyBorder="1" applyAlignment="1">
      <alignment vertical="center"/>
    </xf>
    <xf numFmtId="10" fontId="11" fillId="0" borderId="133" xfId="2678" applyNumberFormat="1" applyFont="1" applyBorder="1" applyAlignment="1">
      <alignment horizontal="center" vertical="center"/>
    </xf>
    <xf numFmtId="10" fontId="11" fillId="0" borderId="134" xfId="2678" applyNumberFormat="1" applyFont="1" applyBorder="1" applyAlignment="1">
      <alignment horizontal="center" vertical="center"/>
    </xf>
    <xf numFmtId="0" fontId="11" fillId="0" borderId="132" xfId="0" applyFont="1" applyBorder="1" applyAlignment="1">
      <alignment horizontal="justify" vertical="center" wrapText="1"/>
    </xf>
    <xf numFmtId="3" fontId="11" fillId="0" borderId="133" xfId="0" applyNumberFormat="1" applyFont="1" applyFill="1" applyBorder="1" applyAlignment="1">
      <alignment horizontal="right" vertical="center" wrapText="1"/>
    </xf>
    <xf numFmtId="3" fontId="11" fillId="0" borderId="134" xfId="0" applyNumberFormat="1" applyFont="1" applyFill="1" applyBorder="1" applyAlignment="1">
      <alignment horizontal="right" vertical="center" wrapText="1"/>
    </xf>
    <xf numFmtId="3" fontId="11" fillId="107" borderId="0" xfId="0" applyNumberFormat="1" applyFont="1" applyFill="1" applyBorder="1" applyAlignment="1">
      <alignment horizontal="right" vertical="top" wrapText="1"/>
    </xf>
    <xf numFmtId="3" fontId="11" fillId="107" borderId="0" xfId="0" applyNumberFormat="1" applyFont="1" applyFill="1" applyBorder="1" applyAlignment="1">
      <alignment horizontal="center" vertical="top" wrapText="1"/>
    </xf>
    <xf numFmtId="171" fontId="58" fillId="109" borderId="108" xfId="0" applyNumberFormat="1" applyFont="1" applyFill="1" applyBorder="1" applyAlignment="1">
      <alignment horizontal="center" vertical="center" wrapText="1"/>
    </xf>
    <xf numFmtId="0" fontId="58" fillId="109" borderId="109" xfId="0" applyFont="1" applyFill="1" applyBorder="1" applyAlignment="1">
      <alignment horizontal="center" vertical="center" wrapText="1"/>
    </xf>
    <xf numFmtId="0" fontId="58" fillId="109" borderId="110" xfId="0" applyFont="1" applyFill="1" applyBorder="1" applyAlignment="1">
      <alignment horizontal="center" vertical="center" wrapText="1"/>
    </xf>
    <xf numFmtId="0" fontId="80" fillId="109" borderId="111" xfId="0" applyFont="1" applyFill="1" applyBorder="1" applyAlignment="1">
      <alignment horizontal="left" vertical="top" wrapText="1"/>
    </xf>
    <xf numFmtId="0" fontId="58" fillId="109" borderId="103" xfId="0" applyFont="1" applyFill="1" applyBorder="1" applyAlignment="1">
      <alignment horizontal="center" vertical="top" wrapText="1"/>
    </xf>
    <xf numFmtId="0" fontId="58" fillId="109" borderId="112" xfId="0" applyFont="1" applyFill="1" applyBorder="1" applyAlignment="1">
      <alignment horizontal="center" vertical="top" wrapText="1"/>
    </xf>
    <xf numFmtId="0" fontId="80" fillId="109" borderId="104" xfId="0" applyFont="1" applyFill="1" applyBorder="1" applyAlignment="1">
      <alignment horizontal="left" vertical="center" indent="1"/>
    </xf>
    <xf numFmtId="0" fontId="80" fillId="109" borderId="97" xfId="0" applyFont="1" applyFill="1" applyBorder="1" applyAlignment="1">
      <alignment horizontal="center" vertical="center" wrapText="1"/>
    </xf>
    <xf numFmtId="0" fontId="80" fillId="109" borderId="98" xfId="0" applyFont="1" applyFill="1" applyBorder="1" applyAlignment="1">
      <alignment horizontal="center" vertical="center"/>
    </xf>
    <xf numFmtId="0" fontId="0" fillId="0" borderId="0" xfId="0" applyAlignment="1"/>
    <xf numFmtId="0" fontId="11" fillId="0" borderId="72" xfId="0" applyFont="1" applyBorder="1" applyAlignment="1">
      <alignment horizontal="center" vertical="center" wrapText="1"/>
    </xf>
    <xf numFmtId="3" fontId="11" fillId="69" borderId="72" xfId="0" applyNumberFormat="1" applyFont="1" applyFill="1" applyBorder="1" applyAlignment="1">
      <alignment horizontal="center" vertical="center" wrapText="1"/>
    </xf>
    <xf numFmtId="3" fontId="11" fillId="69" borderId="62" xfId="0" applyNumberFormat="1" applyFont="1" applyFill="1" applyBorder="1" applyAlignment="1">
      <alignment horizontal="center" vertical="center" wrapText="1"/>
    </xf>
    <xf numFmtId="0" fontId="58" fillId="73" borderId="57" xfId="0" applyFont="1" applyFill="1" applyBorder="1" applyAlignment="1">
      <alignment horizontal="center" vertical="center" wrapText="1"/>
    </xf>
    <xf numFmtId="0" fontId="58" fillId="73" borderId="63" xfId="0" applyFont="1" applyFill="1" applyBorder="1" applyAlignment="1">
      <alignment horizontal="center" vertical="center" wrapText="1"/>
    </xf>
    <xf numFmtId="0" fontId="58" fillId="73" borderId="58" xfId="0" applyFont="1" applyFill="1" applyBorder="1" applyAlignment="1">
      <alignment horizontal="center" vertical="center" wrapText="1"/>
    </xf>
    <xf numFmtId="3" fontId="11" fillId="69" borderId="59" xfId="1546" applyNumberFormat="1" applyFont="1" applyFill="1" applyBorder="1" applyAlignment="1">
      <alignment horizontal="left" vertical="center" wrapText="1" indent="1"/>
    </xf>
    <xf numFmtId="3" fontId="11" fillId="69" borderId="40" xfId="1546" applyNumberFormat="1" applyFont="1" applyFill="1" applyBorder="1" applyAlignment="1">
      <alignment horizontal="center" vertical="center" wrapText="1"/>
    </xf>
    <xf numFmtId="0" fontId="58" fillId="73" borderId="61" xfId="1546" applyFont="1" applyFill="1" applyBorder="1" applyAlignment="1">
      <alignment horizontal="left" vertical="center" wrapText="1"/>
    </xf>
    <xf numFmtId="3" fontId="58" fillId="73" borderId="72" xfId="1546" applyNumberFormat="1" applyFont="1" applyFill="1" applyBorder="1" applyAlignment="1">
      <alignment horizontal="center" vertical="center" wrapText="1"/>
    </xf>
    <xf numFmtId="0" fontId="58" fillId="69" borderId="0" xfId="0" applyFont="1" applyFill="1" applyBorder="1"/>
    <xf numFmtId="0" fontId="58" fillId="109" borderId="29" xfId="1546" applyFont="1" applyFill="1" applyBorder="1" applyAlignment="1">
      <alignment horizontal="left" vertical="center" wrapText="1"/>
    </xf>
    <xf numFmtId="3" fontId="58" fillId="109" borderId="1" xfId="1546" applyNumberFormat="1" applyFont="1" applyFill="1" applyBorder="1" applyAlignment="1">
      <alignment horizontal="right" vertical="center" wrapText="1"/>
    </xf>
    <xf numFmtId="3" fontId="58" fillId="109" borderId="30" xfId="1546" applyNumberFormat="1" applyFont="1" applyFill="1" applyBorder="1" applyAlignment="1">
      <alignment horizontal="right" vertical="center" wrapText="1"/>
    </xf>
    <xf numFmtId="0" fontId="58" fillId="109" borderId="32" xfId="0" applyFont="1" applyFill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Border="1"/>
    <xf numFmtId="3" fontId="74" fillId="0" borderId="0" xfId="0" applyNumberFormat="1" applyFont="1" applyBorder="1"/>
    <xf numFmtId="0" fontId="11" fillId="0" borderId="59" xfId="0" applyFont="1" applyBorder="1" applyAlignment="1">
      <alignment horizontal="justify" vertical="center" wrapText="1"/>
    </xf>
    <xf numFmtId="3" fontId="11" fillId="0" borderId="40" xfId="1610" applyNumberFormat="1" applyFont="1" applyBorder="1" applyAlignment="1">
      <alignment horizontal="right" vertical="center" wrapText="1"/>
    </xf>
    <xf numFmtId="3" fontId="11" fillId="0" borderId="60" xfId="1610" applyNumberFormat="1" applyFont="1" applyBorder="1" applyAlignment="1">
      <alignment horizontal="right" vertical="center" wrapText="1"/>
    </xf>
    <xf numFmtId="0" fontId="58" fillId="73" borderId="59" xfId="0" applyFont="1" applyFill="1" applyBorder="1" applyAlignment="1">
      <alignment horizontal="justify" vertical="center" wrapText="1"/>
    </xf>
    <xf numFmtId="3" fontId="58" fillId="73" borderId="40" xfId="1610" applyNumberFormat="1" applyFont="1" applyFill="1" applyBorder="1" applyAlignment="1">
      <alignment horizontal="right" vertical="center" wrapText="1"/>
    </xf>
    <xf numFmtId="3" fontId="58" fillId="73" borderId="60" xfId="1610" applyNumberFormat="1" applyFont="1" applyFill="1" applyBorder="1" applyAlignment="1">
      <alignment horizontal="right" vertical="center" wrapText="1"/>
    </xf>
    <xf numFmtId="0" fontId="58" fillId="73" borderId="61" xfId="0" applyFont="1" applyFill="1" applyBorder="1" applyAlignment="1">
      <alignment horizontal="justify" vertical="center" wrapText="1"/>
    </xf>
    <xf numFmtId="3" fontId="58" fillId="73" borderId="72" xfId="1610" applyNumberFormat="1" applyFont="1" applyFill="1" applyBorder="1" applyAlignment="1">
      <alignment horizontal="right" vertical="center" wrapText="1"/>
    </xf>
    <xf numFmtId="3" fontId="58" fillId="73" borderId="62" xfId="1610" applyNumberFormat="1" applyFont="1" applyFill="1" applyBorder="1" applyAlignment="1">
      <alignment horizontal="right" vertical="center" wrapText="1"/>
    </xf>
    <xf numFmtId="14" fontId="58" fillId="73" borderId="73" xfId="0" applyNumberFormat="1" applyFont="1" applyFill="1" applyBorder="1" applyAlignment="1">
      <alignment horizontal="center" vertical="center" wrapText="1"/>
    </xf>
    <xf numFmtId="0" fontId="58" fillId="73" borderId="73" xfId="0" applyFont="1" applyFill="1" applyBorder="1" applyAlignment="1">
      <alignment horizontal="center" vertical="center" wrapText="1"/>
    </xf>
    <xf numFmtId="14" fontId="58" fillId="73" borderId="74" xfId="0" applyNumberFormat="1" applyFont="1" applyFill="1" applyBorder="1" applyAlignment="1">
      <alignment horizontal="center" vertical="center" wrapText="1"/>
    </xf>
    <xf numFmtId="14" fontId="58" fillId="73" borderId="67" xfId="0" applyNumberFormat="1" applyFont="1" applyFill="1" applyBorder="1" applyAlignment="1">
      <alignment horizontal="center" vertical="center" wrapText="1"/>
    </xf>
    <xf numFmtId="14" fontId="58" fillId="73" borderId="70" xfId="0" applyNumberFormat="1" applyFont="1" applyFill="1" applyBorder="1" applyAlignment="1">
      <alignment horizontal="center" vertical="center" wrapText="1"/>
    </xf>
    <xf numFmtId="0" fontId="11" fillId="73" borderId="29" xfId="1519" applyFont="1" applyFill="1" applyBorder="1" applyAlignment="1">
      <alignment vertical="center" wrapText="1"/>
    </xf>
    <xf numFmtId="0" fontId="11" fillId="73" borderId="1" xfId="1519" applyFont="1" applyFill="1" applyBorder="1" applyAlignment="1">
      <alignment horizontal="left" vertical="center" indent="3"/>
    </xf>
    <xf numFmtId="3" fontId="11" fillId="73" borderId="1" xfId="1519" applyNumberFormat="1" applyFont="1" applyFill="1" applyBorder="1" applyAlignment="1">
      <alignment vertical="center"/>
    </xf>
    <xf numFmtId="0" fontId="58" fillId="110" borderId="29" xfId="1519" applyFont="1" applyFill="1" applyBorder="1" applyAlignment="1">
      <alignment vertical="center"/>
    </xf>
    <xf numFmtId="0" fontId="58" fillId="110" borderId="1" xfId="1519" applyFont="1" applyFill="1" applyBorder="1" applyAlignment="1">
      <alignment horizontal="left" vertical="center" indent="3"/>
    </xf>
    <xf numFmtId="3" fontId="58" fillId="110" borderId="1" xfId="1519" applyNumberFormat="1" applyFont="1" applyFill="1" applyBorder="1" applyAlignment="1">
      <alignment vertical="center"/>
    </xf>
    <xf numFmtId="3" fontId="58" fillId="110" borderId="30" xfId="1519" applyNumberFormat="1" applyFont="1" applyFill="1" applyBorder="1" applyAlignment="1">
      <alignment vertical="center"/>
    </xf>
    <xf numFmtId="3" fontId="126" fillId="0" borderId="0" xfId="0" applyNumberFormat="1" applyFont="1" applyAlignment="1">
      <alignment wrapText="1"/>
    </xf>
    <xf numFmtId="3" fontId="58" fillId="109" borderId="30" xfId="0" applyNumberFormat="1" applyFont="1" applyFill="1" applyBorder="1" applyAlignment="1">
      <alignment horizontal="right" vertical="center"/>
    </xf>
    <xf numFmtId="3" fontId="58" fillId="69" borderId="1" xfId="0" applyNumberFormat="1" applyFont="1" applyFill="1" applyBorder="1" applyAlignment="1">
      <alignment horizontal="right" vertical="center"/>
    </xf>
    <xf numFmtId="3" fontId="58" fillId="109" borderId="30" xfId="0" applyNumberFormat="1" applyFont="1" applyFill="1" applyBorder="1" applyAlignment="1">
      <alignment horizontal="right" vertical="center" wrapText="1"/>
    </xf>
    <xf numFmtId="3" fontId="58" fillId="109" borderId="31" xfId="0" applyNumberFormat="1" applyFont="1" applyFill="1" applyBorder="1" applyAlignment="1">
      <alignment vertical="center" wrapText="1"/>
    </xf>
    <xf numFmtId="0" fontId="58" fillId="109" borderId="35" xfId="0" applyFont="1" applyFill="1" applyBorder="1" applyAlignment="1">
      <alignment horizontal="center" vertical="center" wrapText="1"/>
    </xf>
    <xf numFmtId="0" fontId="58" fillId="109" borderId="36" xfId="0" applyFont="1" applyFill="1" applyBorder="1" applyAlignment="1">
      <alignment horizontal="center" vertical="center" wrapText="1"/>
    </xf>
    <xf numFmtId="3" fontId="58" fillId="109" borderId="31" xfId="0" applyNumberFormat="1" applyFont="1" applyFill="1" applyBorder="1" applyAlignment="1">
      <alignment horizontal="right" vertical="center"/>
    </xf>
    <xf numFmtId="3" fontId="11" fillId="0" borderId="30" xfId="0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vertical="center" wrapText="1"/>
    </xf>
    <xf numFmtId="3" fontId="58" fillId="0" borderId="53" xfId="0" applyNumberFormat="1" applyFont="1" applyBorder="1" applyAlignment="1">
      <alignment horizontal="right" vertical="center"/>
    </xf>
    <xf numFmtId="3" fontId="126" fillId="0" borderId="0" xfId="0" applyNumberFormat="1" applyFont="1"/>
    <xf numFmtId="0" fontId="74" fillId="0" borderId="49" xfId="0" applyFont="1" applyFill="1" applyBorder="1" applyAlignment="1">
      <alignment horizontal="left" vertical="center"/>
    </xf>
    <xf numFmtId="0" fontId="130" fillId="108" borderId="28" xfId="1286" applyFont="1" applyFill="1" applyBorder="1" applyAlignment="1" applyProtection="1">
      <alignment horizontal="center" vertical="center"/>
    </xf>
    <xf numFmtId="0" fontId="80" fillId="73" borderId="40" xfId="0" applyFont="1" applyFill="1" applyBorder="1" applyAlignment="1">
      <alignment horizontal="center" vertical="center"/>
    </xf>
    <xf numFmtId="4" fontId="74" fillId="0" borderId="0" xfId="0" applyNumberFormat="1" applyFont="1"/>
    <xf numFmtId="0" fontId="74" fillId="0" borderId="34" xfId="0" applyFont="1" applyFill="1" applyBorder="1" applyAlignment="1">
      <alignment horizontal="center" vertical="center"/>
    </xf>
    <xf numFmtId="0" fontId="74" fillId="0" borderId="45" xfId="0" applyFont="1" applyFill="1" applyBorder="1" applyAlignment="1">
      <alignment horizontal="center" vertical="center"/>
    </xf>
    <xf numFmtId="10" fontId="74" fillId="0" borderId="45" xfId="1610" applyNumberFormat="1" applyFont="1" applyFill="1" applyBorder="1" applyAlignment="1">
      <alignment horizontal="center" vertical="center"/>
    </xf>
    <xf numFmtId="3" fontId="80" fillId="0" borderId="0" xfId="0" applyNumberFormat="1" applyFont="1"/>
    <xf numFmtId="0" fontId="74" fillId="0" borderId="0" xfId="0" applyFont="1" applyAlignment="1">
      <alignment horizontal="center"/>
    </xf>
    <xf numFmtId="3" fontId="74" fillId="0" borderId="0" xfId="0" applyNumberFormat="1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80" fillId="0" borderId="0" xfId="0" applyFont="1" applyAlignment="1">
      <alignment horizontal="left"/>
    </xf>
    <xf numFmtId="0" fontId="58" fillId="109" borderId="34" xfId="0" applyFont="1" applyFill="1" applyBorder="1" applyAlignment="1">
      <alignment horizontal="left" vertical="center"/>
    </xf>
    <xf numFmtId="0" fontId="58" fillId="109" borderId="45" xfId="0" applyFont="1" applyFill="1" applyBorder="1" applyAlignment="1">
      <alignment horizontal="center" vertical="center"/>
    </xf>
    <xf numFmtId="3" fontId="58" fillId="109" borderId="45" xfId="1356" applyNumberFormat="1" applyFont="1" applyFill="1" applyBorder="1" applyAlignment="1">
      <alignment horizontal="right" vertical="center"/>
    </xf>
    <xf numFmtId="3" fontId="58" fillId="109" borderId="31" xfId="1356" applyNumberFormat="1" applyFont="1" applyFill="1" applyBorder="1" applyAlignment="1">
      <alignment horizontal="right" vertical="center"/>
    </xf>
    <xf numFmtId="171" fontId="58" fillId="73" borderId="56" xfId="1483" applyNumberFormat="1" applyFont="1" applyFill="1" applyBorder="1" applyAlignment="1">
      <alignment horizontal="center" vertical="center" wrapText="1"/>
    </xf>
    <xf numFmtId="14" fontId="58" fillId="73" borderId="55" xfId="1483" applyNumberFormat="1" applyFont="1" applyFill="1" applyBorder="1" applyAlignment="1">
      <alignment horizontal="center" vertical="center" wrapText="1"/>
    </xf>
    <xf numFmtId="0" fontId="11" fillId="0" borderId="0" xfId="1544" applyFont="1" applyFill="1" applyBorder="1" applyAlignment="1" applyProtection="1">
      <alignment horizontal="right" vertical="center"/>
    </xf>
    <xf numFmtId="0" fontId="58" fillId="0" borderId="0" xfId="1483" applyFont="1" applyAlignment="1">
      <alignment horizontal="center"/>
    </xf>
    <xf numFmtId="178" fontId="58" fillId="73" borderId="45" xfId="0" applyNumberFormat="1" applyFont="1" applyFill="1" applyBorder="1" applyAlignment="1">
      <alignment vertical="center"/>
    </xf>
    <xf numFmtId="3" fontId="11" fillId="0" borderId="60" xfId="1483" applyNumberFormat="1" applyFont="1" applyBorder="1" applyAlignment="1">
      <alignment horizontal="right" vertical="center" wrapText="1"/>
    </xf>
    <xf numFmtId="3" fontId="11" fillId="0" borderId="40" xfId="1483" applyNumberFormat="1" applyFont="1" applyBorder="1" applyAlignment="1">
      <alignment horizontal="right" vertical="center" wrapText="1"/>
    </xf>
    <xf numFmtId="3" fontId="129" fillId="0" borderId="0" xfId="0" applyNumberFormat="1" applyFont="1"/>
    <xf numFmtId="0" fontId="0" fillId="0" borderId="0" xfId="0"/>
    <xf numFmtId="0" fontId="11" fillId="0" borderId="43" xfId="1540" applyFont="1" applyBorder="1" applyAlignment="1">
      <alignment vertical="center" wrapText="1"/>
    </xf>
    <xf numFmtId="3" fontId="11" fillId="0" borderId="49" xfId="1540" applyNumberFormat="1" applyFont="1" applyBorder="1" applyAlignment="1">
      <alignment horizontal="right" vertical="center"/>
    </xf>
    <xf numFmtId="3" fontId="11" fillId="0" borderId="44" xfId="1540" applyNumberFormat="1" applyFont="1" applyBorder="1" applyAlignment="1">
      <alignment horizontal="right" vertical="center"/>
    </xf>
    <xf numFmtId="171" fontId="131" fillId="106" borderId="109" xfId="0" applyNumberFormat="1" applyFont="1" applyFill="1" applyBorder="1" applyAlignment="1">
      <alignment horizontal="center" vertical="center" wrapText="1"/>
    </xf>
    <xf numFmtId="171" fontId="131" fillId="106" borderId="110" xfId="0" applyNumberFormat="1" applyFont="1" applyFill="1" applyBorder="1" applyAlignment="1">
      <alignment horizontal="center" vertical="center" wrapText="1"/>
    </xf>
    <xf numFmtId="171" fontId="131" fillId="106" borderId="103" xfId="0" applyNumberFormat="1" applyFont="1" applyFill="1" applyBorder="1" applyAlignment="1">
      <alignment horizontal="center" vertical="center" wrapText="1"/>
    </xf>
    <xf numFmtId="171" fontId="131" fillId="106" borderId="112" xfId="0" applyNumberFormat="1" applyFont="1" applyFill="1" applyBorder="1" applyAlignment="1">
      <alignment horizontal="center" vertical="center" wrapText="1"/>
    </xf>
    <xf numFmtId="0" fontId="132" fillId="0" borderId="29" xfId="0" applyFont="1" applyFill="1" applyBorder="1" applyAlignment="1">
      <alignment vertical="center" wrapText="1"/>
    </xf>
    <xf numFmtId="0" fontId="132" fillId="0" borderId="1" xfId="0" applyFont="1" applyFill="1" applyBorder="1" applyAlignment="1">
      <alignment vertical="center" wrapText="1"/>
    </xf>
    <xf numFmtId="0" fontId="132" fillId="0" borderId="1" xfId="0" applyFont="1" applyFill="1" applyBorder="1" applyAlignment="1">
      <alignment horizontal="center" vertical="center" wrapText="1"/>
    </xf>
    <xf numFmtId="3" fontId="132" fillId="0" borderId="1" xfId="0" applyNumberFormat="1" applyFont="1" applyFill="1" applyBorder="1" applyAlignment="1">
      <alignment vertical="center" wrapText="1"/>
    </xf>
    <xf numFmtId="3" fontId="132" fillId="0" borderId="30" xfId="0" applyNumberFormat="1" applyFont="1" applyFill="1" applyBorder="1" applyAlignment="1">
      <alignment vertical="center" wrapText="1"/>
    </xf>
    <xf numFmtId="0" fontId="132" fillId="0" borderId="29" xfId="0" applyFont="1" applyBorder="1" applyAlignment="1">
      <alignment vertical="center" wrapText="1"/>
    </xf>
    <xf numFmtId="0" fontId="132" fillId="0" borderId="1" xfId="0" applyFont="1" applyBorder="1" applyAlignment="1">
      <alignment vertical="center" wrapText="1"/>
    </xf>
    <xf numFmtId="0" fontId="132" fillId="0" borderId="1" xfId="0" applyFont="1" applyBorder="1" applyAlignment="1">
      <alignment horizontal="center" vertical="center" wrapText="1"/>
    </xf>
    <xf numFmtId="3" fontId="132" fillId="0" borderId="1" xfId="0" applyNumberFormat="1" applyFont="1" applyBorder="1" applyAlignment="1">
      <alignment vertical="center" wrapText="1"/>
    </xf>
    <xf numFmtId="3" fontId="132" fillId="0" borderId="30" xfId="0" applyNumberFormat="1" applyFont="1" applyBorder="1" applyAlignment="1">
      <alignment vertical="center" wrapText="1"/>
    </xf>
    <xf numFmtId="0" fontId="131" fillId="73" borderId="34" xfId="0" applyFont="1" applyFill="1" applyBorder="1" applyAlignment="1">
      <alignment vertical="center"/>
    </xf>
    <xf numFmtId="0" fontId="131" fillId="73" borderId="45" xfId="0" applyFont="1" applyFill="1" applyBorder="1" applyAlignment="1">
      <alignment vertical="center"/>
    </xf>
    <xf numFmtId="3" fontId="131" fillId="73" borderId="45" xfId="0" applyNumberFormat="1" applyFont="1" applyFill="1" applyBorder="1" applyAlignment="1">
      <alignment vertical="center" wrapText="1"/>
    </xf>
    <xf numFmtId="3" fontId="131" fillId="73" borderId="31" xfId="0" applyNumberFormat="1" applyFont="1" applyFill="1" applyBorder="1" applyAlignment="1">
      <alignment vertical="center" wrapText="1"/>
    </xf>
    <xf numFmtId="0" fontId="131" fillId="106" borderId="40" xfId="1474" applyFont="1" applyFill="1" applyBorder="1" applyAlignment="1">
      <alignment horizontal="center" vertical="center" wrapText="1"/>
    </xf>
    <xf numFmtId="0" fontId="133" fillId="0" borderId="59" xfId="1474" applyFont="1" applyBorder="1" applyAlignment="1">
      <alignment vertical="center" wrapText="1"/>
    </xf>
    <xf numFmtId="0" fontId="133" fillId="0" borderId="40" xfId="1474" applyFont="1" applyBorder="1" applyAlignment="1">
      <alignment vertical="center" wrapText="1"/>
    </xf>
    <xf numFmtId="0" fontId="132" fillId="0" borderId="40" xfId="0" applyFont="1" applyBorder="1" applyAlignment="1">
      <alignment vertical="center" wrapText="1"/>
    </xf>
    <xf numFmtId="0" fontId="132" fillId="0" borderId="40" xfId="1474" applyFont="1" applyBorder="1" applyAlignment="1">
      <alignment vertical="center" wrapText="1"/>
    </xf>
    <xf numFmtId="3" fontId="132" fillId="0" borderId="40" xfId="1474" applyNumberFormat="1" applyFont="1" applyBorder="1" applyAlignment="1">
      <alignment vertical="center"/>
    </xf>
    <xf numFmtId="0" fontId="132" fillId="0" borderId="59" xfId="1474" applyFont="1" applyBorder="1" applyAlignment="1">
      <alignment vertical="center" wrapText="1"/>
    </xf>
    <xf numFmtId="3" fontId="132" fillId="0" borderId="40" xfId="1474" applyNumberFormat="1" applyFont="1" applyBorder="1" applyAlignment="1">
      <alignment horizontal="left" vertical="center" wrapText="1"/>
    </xf>
    <xf numFmtId="0" fontId="132" fillId="0" borderId="40" xfId="1474" applyFont="1" applyFill="1" applyBorder="1" applyAlignment="1">
      <alignment horizontal="left" vertical="center" wrapText="1"/>
    </xf>
    <xf numFmtId="0" fontId="132" fillId="0" borderId="59" xfId="0" applyFont="1" applyBorder="1" applyAlignment="1">
      <alignment vertical="center" wrapText="1"/>
    </xf>
    <xf numFmtId="3" fontId="132" fillId="0" borderId="40" xfId="1474" applyNumberFormat="1" applyFont="1" applyFill="1" applyBorder="1" applyAlignment="1">
      <alignment horizontal="left" vertical="center" wrapText="1"/>
    </xf>
    <xf numFmtId="0" fontId="132" fillId="0" borderId="61" xfId="0" applyFont="1" applyBorder="1" applyAlignment="1">
      <alignment vertical="center" wrapText="1"/>
    </xf>
    <xf numFmtId="0" fontId="132" fillId="0" borderId="72" xfId="0" applyFont="1" applyBorder="1" applyAlignment="1">
      <alignment vertical="center" wrapText="1"/>
    </xf>
    <xf numFmtId="3" fontId="132" fillId="0" borderId="72" xfId="1474" applyNumberFormat="1" applyFont="1" applyBorder="1" applyAlignment="1">
      <alignment horizontal="left" vertical="center" wrapText="1"/>
    </xf>
    <xf numFmtId="3" fontId="132" fillId="0" borderId="72" xfId="1474" applyNumberFormat="1" applyFont="1" applyBorder="1" applyAlignment="1">
      <alignment vertical="center"/>
    </xf>
    <xf numFmtId="0" fontId="11" fillId="0" borderId="59" xfId="1540" applyFont="1" applyBorder="1" applyAlignment="1">
      <alignment vertical="center" wrapText="1"/>
    </xf>
    <xf numFmtId="3" fontId="11" fillId="0" borderId="40" xfId="1540" applyNumberFormat="1" applyFont="1" applyBorder="1" applyAlignment="1">
      <alignment horizontal="right" vertical="center"/>
    </xf>
    <xf numFmtId="3" fontId="11" fillId="109" borderId="60" xfId="1540" applyNumberFormat="1" applyFont="1" applyFill="1" applyBorder="1" applyAlignment="1">
      <alignment horizontal="right" vertical="center"/>
    </xf>
    <xf numFmtId="3" fontId="11" fillId="0" borderId="128" xfId="0" applyNumberFormat="1" applyFont="1" applyBorder="1" applyAlignment="1">
      <alignment horizontal="right" vertical="center"/>
    </xf>
    <xf numFmtId="0" fontId="58" fillId="0" borderId="42" xfId="1540" applyFont="1" applyFill="1" applyBorder="1" applyAlignment="1">
      <alignment horizontal="left" vertical="center" wrapText="1"/>
    </xf>
    <xf numFmtId="183" fontId="58" fillId="0" borderId="48" xfId="1540" applyNumberFormat="1" applyFont="1" applyFill="1" applyBorder="1" applyAlignment="1">
      <alignment horizontal="center" vertical="center" wrapText="1"/>
    </xf>
    <xf numFmtId="0" fontId="58" fillId="0" borderId="48" xfId="1540" applyFont="1" applyFill="1" applyBorder="1" applyAlignment="1">
      <alignment horizontal="center" vertical="top" wrapText="1"/>
    </xf>
    <xf numFmtId="0" fontId="58" fillId="0" borderId="36" xfId="1540" applyFont="1" applyFill="1" applyBorder="1" applyAlignment="1">
      <alignment horizontal="center" vertical="top" wrapText="1"/>
    </xf>
    <xf numFmtId="3" fontId="84" fillId="0" borderId="58" xfId="0" applyNumberFormat="1" applyFont="1" applyBorder="1" applyAlignment="1">
      <alignment horizontal="center" vertical="center"/>
    </xf>
    <xf numFmtId="3" fontId="84" fillId="0" borderId="60" xfId="0" applyNumberFormat="1" applyFont="1" applyBorder="1" applyAlignment="1">
      <alignment horizontal="center" vertical="center" wrapText="1"/>
    </xf>
    <xf numFmtId="3" fontId="84" fillId="0" borderId="60" xfId="0" applyNumberFormat="1" applyFont="1" applyBorder="1" applyAlignment="1">
      <alignment horizontal="center" vertical="center"/>
    </xf>
    <xf numFmtId="10" fontId="86" fillId="0" borderId="60" xfId="1610" applyNumberFormat="1" applyFont="1" applyBorder="1" applyAlignment="1">
      <alignment horizontal="center" vertical="center"/>
    </xf>
    <xf numFmtId="0" fontId="84" fillId="73" borderId="61" xfId="0" applyFont="1" applyFill="1" applyBorder="1" applyAlignment="1">
      <alignment vertical="center"/>
    </xf>
    <xf numFmtId="3" fontId="84" fillId="0" borderId="72" xfId="0" applyNumberFormat="1" applyFont="1" applyBorder="1" applyAlignment="1">
      <alignment vertical="center"/>
    </xf>
    <xf numFmtId="3" fontId="84" fillId="0" borderId="62" xfId="0" applyNumberFormat="1" applyFont="1" applyBorder="1" applyAlignment="1">
      <alignment vertical="center"/>
    </xf>
    <xf numFmtId="3" fontId="87" fillId="0" borderId="0" xfId="0" applyNumberFormat="1" applyFont="1" applyAlignment="1">
      <alignment vertical="center"/>
    </xf>
    <xf numFmtId="0" fontId="132" fillId="0" borderId="43" xfId="0" applyFont="1" applyBorder="1" applyAlignment="1">
      <alignment vertical="center" wrapText="1"/>
    </xf>
    <xf numFmtId="0" fontId="132" fillId="0" borderId="49" xfId="0" applyFont="1" applyBorder="1" applyAlignment="1">
      <alignment vertical="center" wrapText="1"/>
    </xf>
    <xf numFmtId="0" fontId="132" fillId="0" borderId="49" xfId="0" applyFont="1" applyBorder="1" applyAlignment="1">
      <alignment horizontal="center" vertical="center" wrapText="1"/>
    </xf>
    <xf numFmtId="3" fontId="132" fillId="0" borderId="49" xfId="0" applyNumberFormat="1" applyFont="1" applyBorder="1" applyAlignment="1">
      <alignment vertical="center" wrapText="1"/>
    </xf>
    <xf numFmtId="3" fontId="132" fillId="0" borderId="44" xfId="0" applyNumberFormat="1" applyFont="1" applyBorder="1" applyAlignment="1">
      <alignment vertical="center" wrapText="1"/>
    </xf>
    <xf numFmtId="0" fontId="132" fillId="0" borderId="40" xfId="0" applyFont="1" applyFill="1" applyBorder="1" applyAlignment="1">
      <alignment vertical="center" wrapText="1"/>
    </xf>
    <xf numFmtId="0" fontId="132" fillId="0" borderId="49" xfId="0" applyFont="1" applyFill="1" applyBorder="1" applyAlignment="1">
      <alignment vertical="center" wrapText="1"/>
    </xf>
    <xf numFmtId="0" fontId="58" fillId="73" borderId="1" xfId="1519" applyFont="1" applyFill="1" applyBorder="1" applyAlignment="1">
      <alignment horizontal="center" vertical="center"/>
    </xf>
    <xf numFmtId="3" fontId="11" fillId="73" borderId="30" xfId="1519" applyNumberFormat="1" applyFont="1" applyFill="1" applyBorder="1" applyAlignment="1">
      <alignment vertical="center"/>
    </xf>
    <xf numFmtId="170" fontId="58" fillId="73" borderId="31" xfId="1519" applyNumberFormat="1" applyFont="1" applyFill="1" applyBorder="1" applyAlignment="1">
      <alignment vertical="center"/>
    </xf>
    <xf numFmtId="0" fontId="58" fillId="73" borderId="36" xfId="1535" applyFont="1" applyFill="1" applyBorder="1" applyAlignment="1">
      <alignment horizontal="center" vertical="top"/>
    </xf>
    <xf numFmtId="0" fontId="11" fillId="0" borderId="43" xfId="1" applyFont="1" applyBorder="1" applyAlignment="1">
      <alignment horizontal="left" vertical="center" wrapText="1"/>
    </xf>
    <xf numFmtId="3" fontId="11" fillId="0" borderId="49" xfId="1" applyNumberFormat="1" applyFont="1" applyBorder="1" applyAlignment="1">
      <alignment horizontal="right" vertical="center" wrapText="1"/>
    </xf>
    <xf numFmtId="3" fontId="11" fillId="0" borderId="44" xfId="1" applyNumberFormat="1" applyFont="1" applyBorder="1" applyAlignment="1">
      <alignment horizontal="right" vertical="center" wrapText="1"/>
    </xf>
    <xf numFmtId="0" fontId="58" fillId="0" borderId="52" xfId="1519" applyFont="1" applyFill="1" applyBorder="1" applyAlignment="1">
      <alignment vertical="center"/>
    </xf>
    <xf numFmtId="0" fontId="58" fillId="0" borderId="30" xfId="1519" applyFont="1" applyFill="1" applyBorder="1" applyAlignment="1">
      <alignment vertical="center"/>
    </xf>
    <xf numFmtId="3" fontId="11" fillId="0" borderId="53" xfId="1" applyNumberFormat="1" applyFont="1" applyBorder="1" applyAlignment="1">
      <alignment horizontal="right" vertical="center" wrapText="1"/>
    </xf>
    <xf numFmtId="3" fontId="11" fillId="0" borderId="30" xfId="0" applyNumberFormat="1" applyFont="1" applyFill="1" applyBorder="1" applyAlignment="1">
      <alignment vertical="center"/>
    </xf>
    <xf numFmtId="3" fontId="11" fillId="107" borderId="26" xfId="1356" applyNumberFormat="1" applyFont="1" applyFill="1" applyBorder="1" applyAlignment="1">
      <alignment horizontal="center" wrapText="1"/>
    </xf>
    <xf numFmtId="0" fontId="58" fillId="74" borderId="81" xfId="1" applyFont="1" applyFill="1" applyBorder="1" applyAlignment="1">
      <alignment horizontal="center" vertical="center" wrapText="1"/>
    </xf>
    <xf numFmtId="3" fontId="58" fillId="74" borderId="143" xfId="1483" applyNumberFormat="1" applyFont="1" applyFill="1" applyBorder="1" applyAlignment="1">
      <alignment horizontal="right" vertical="center" wrapText="1"/>
    </xf>
    <xf numFmtId="204" fontId="32" fillId="0" borderId="60" xfId="2287" applyNumberFormat="1" applyFont="1" applyBorder="1">
      <alignment horizontal="right" vertical="center"/>
    </xf>
    <xf numFmtId="0" fontId="32" fillId="0" borderId="59" xfId="1519" applyFont="1" applyFill="1" applyBorder="1" applyAlignment="1">
      <alignment horizontal="left" vertical="center" indent="3"/>
    </xf>
    <xf numFmtId="0" fontId="32" fillId="0" borderId="69" xfId="1519" applyFont="1" applyFill="1" applyBorder="1" applyAlignment="1">
      <alignment horizontal="left" vertical="center" indent="3"/>
    </xf>
    <xf numFmtId="204" fontId="32" fillId="0" borderId="70" xfId="2287" applyNumberFormat="1" applyFont="1" applyBorder="1">
      <alignment horizontal="right" vertical="center"/>
    </xf>
    <xf numFmtId="0" fontId="32" fillId="0" borderId="61" xfId="1519" applyFont="1" applyFill="1" applyBorder="1" applyAlignment="1">
      <alignment horizontal="left" vertical="center" indent="3"/>
    </xf>
    <xf numFmtId="204" fontId="32" fillId="0" borderId="62" xfId="2287" applyNumberFormat="1" applyFont="1" applyBorder="1">
      <alignment horizontal="right" vertical="center"/>
    </xf>
    <xf numFmtId="0" fontId="0" fillId="0" borderId="0" xfId="0" applyBorder="1"/>
    <xf numFmtId="182" fontId="32" fillId="0" borderId="0" xfId="2294" applyNumberFormat="1" applyBorder="1">
      <alignment horizontal="right" vertical="center"/>
    </xf>
    <xf numFmtId="0" fontId="58" fillId="106" borderId="41" xfId="0" applyFont="1" applyFill="1" applyBorder="1" applyAlignment="1">
      <alignment horizontal="left" vertical="center"/>
    </xf>
    <xf numFmtId="205" fontId="11" fillId="0" borderId="1" xfId="1518" applyNumberFormat="1" applyFont="1" applyBorder="1" applyAlignment="1">
      <alignment vertical="center" wrapText="1"/>
    </xf>
    <xf numFmtId="205" fontId="11" fillId="0" borderId="45" xfId="1518" applyNumberFormat="1" applyFont="1" applyBorder="1" applyAlignment="1">
      <alignment vertical="center" wrapText="1"/>
    </xf>
    <xf numFmtId="0" fontId="11" fillId="0" borderId="126" xfId="1543" applyFont="1" applyFill="1" applyBorder="1" applyAlignment="1">
      <alignment horizontal="left" vertical="center" wrapText="1"/>
    </xf>
    <xf numFmtId="0" fontId="11" fillId="0" borderId="144" xfId="1543" applyFont="1" applyBorder="1" applyAlignment="1">
      <alignment horizontal="left" vertical="center" wrapText="1"/>
    </xf>
    <xf numFmtId="0" fontId="11" fillId="0" borderId="29" xfId="1" applyFont="1" applyBorder="1" applyAlignment="1">
      <alignment horizontal="left" vertical="top" wrapText="1"/>
    </xf>
    <xf numFmtId="0" fontId="58" fillId="74" borderId="82" xfId="1" applyFont="1" applyFill="1" applyBorder="1" applyAlignment="1">
      <alignment horizontal="center" vertical="top" wrapText="1"/>
    </xf>
    <xf numFmtId="3" fontId="58" fillId="74" borderId="144" xfId="1483" applyNumberFormat="1" applyFont="1" applyFill="1" applyBorder="1" applyAlignment="1">
      <alignment horizontal="right" vertical="center" wrapText="1"/>
    </xf>
    <xf numFmtId="0" fontId="58" fillId="74" borderId="107" xfId="1483" applyFont="1" applyFill="1" applyBorder="1" applyAlignment="1"/>
    <xf numFmtId="0" fontId="58" fillId="74" borderId="126" xfId="1483" applyFont="1" applyFill="1" applyBorder="1" applyAlignment="1">
      <alignment horizontal="left" vertical="center" wrapText="1"/>
    </xf>
    <xf numFmtId="0" fontId="11" fillId="0" borderId="29" xfId="1483" applyFont="1" applyFill="1" applyBorder="1" applyAlignment="1">
      <alignment vertical="center"/>
    </xf>
    <xf numFmtId="186" fontId="74" fillId="0" borderId="45" xfId="1356" applyNumberFormat="1" applyFont="1" applyBorder="1" applyAlignment="1">
      <alignment horizontal="center" vertical="center"/>
    </xf>
    <xf numFmtId="186" fontId="74" fillId="0" borderId="1" xfId="1356" applyNumberFormat="1" applyFont="1" applyBorder="1" applyAlignment="1">
      <alignment horizontal="center" vertical="center"/>
    </xf>
    <xf numFmtId="3" fontId="11" fillId="0" borderId="26" xfId="1356" applyNumberFormat="1" applyFont="1" applyBorder="1" applyAlignment="1">
      <alignment horizontal="center" vertical="center" wrapText="1"/>
    </xf>
    <xf numFmtId="0" fontId="58" fillId="73" borderId="7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74" fillId="0" borderId="49" xfId="1374" applyNumberFormat="1" applyFont="1" applyFill="1" applyBorder="1" applyAlignment="1">
      <alignment horizontal="right" vertical="center"/>
    </xf>
    <xf numFmtId="3" fontId="74" fillId="0" borderId="44" xfId="1374" applyNumberFormat="1" applyFont="1" applyFill="1" applyBorder="1" applyAlignment="1">
      <alignment horizontal="right" vertical="center"/>
    </xf>
    <xf numFmtId="3" fontId="96" fillId="0" borderId="43" xfId="1540" applyNumberFormat="1" applyFont="1" applyBorder="1" applyAlignment="1">
      <alignment horizontal="center" vertical="center"/>
    </xf>
    <xf numFmtId="0" fontId="96" fillId="0" borderId="49" xfId="1540" applyFont="1" applyBorder="1" applyAlignment="1">
      <alignment horizontal="center" vertical="center" wrapText="1"/>
    </xf>
    <xf numFmtId="171" fontId="58" fillId="106" borderId="47" xfId="1540" applyNumberFormat="1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vertical="center"/>
    </xf>
    <xf numFmtId="3" fontId="58" fillId="0" borderId="1" xfId="0" applyNumberFormat="1" applyFont="1" applyFill="1" applyBorder="1" applyAlignment="1">
      <alignment vertical="center"/>
    </xf>
    <xf numFmtId="3" fontId="58" fillId="0" borderId="30" xfId="0" applyNumberFormat="1" applyFont="1" applyFill="1" applyBorder="1" applyAlignment="1">
      <alignment vertical="center"/>
    </xf>
    <xf numFmtId="0" fontId="11" fillId="0" borderId="145" xfId="0" applyFont="1" applyBorder="1" applyAlignment="1">
      <alignment horizontal="justify" vertical="center" wrapText="1"/>
    </xf>
    <xf numFmtId="0" fontId="11" fillId="0" borderId="49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3" fontId="58" fillId="73" borderId="48" xfId="0" applyNumberFormat="1" applyFont="1" applyFill="1" applyBorder="1" applyAlignment="1">
      <alignment horizontal="right" vertical="center" wrapText="1"/>
    </xf>
    <xf numFmtId="3" fontId="58" fillId="73" borderId="36" xfId="0" applyNumberFormat="1" applyFont="1" applyFill="1" applyBorder="1" applyAlignment="1">
      <alignment horizontal="right" vertical="center" wrapText="1"/>
    </xf>
    <xf numFmtId="3" fontId="11" fillId="0" borderId="53" xfId="1610" applyNumberFormat="1" applyFont="1" applyBorder="1" applyAlignment="1">
      <alignment horizontal="right" vertical="center" wrapText="1"/>
    </xf>
    <xf numFmtId="3" fontId="11" fillId="0" borderId="53" xfId="0" applyNumberFormat="1" applyFont="1" applyBorder="1" applyAlignment="1">
      <alignment horizontal="right" vertical="center" wrapText="1"/>
    </xf>
    <xf numFmtId="0" fontId="58" fillId="73" borderId="29" xfId="1540" applyFont="1" applyFill="1" applyBorder="1" applyAlignment="1">
      <alignment horizontal="left" vertical="center" wrapText="1" indent="1"/>
    </xf>
    <xf numFmtId="0" fontId="11" fillId="0" borderId="145" xfId="1540" applyFont="1" applyBorder="1" applyAlignment="1">
      <alignment vertical="center" wrapText="1"/>
    </xf>
    <xf numFmtId="3" fontId="11" fillId="0" borderId="39" xfId="1540" applyNumberFormat="1" applyFont="1" applyBorder="1" applyAlignment="1">
      <alignment horizontal="center" vertical="center"/>
    </xf>
    <xf numFmtId="0" fontId="11" fillId="0" borderId="39" xfId="1540" applyFont="1" applyBorder="1" applyAlignment="1">
      <alignment horizontal="center" vertical="center"/>
    </xf>
    <xf numFmtId="3" fontId="11" fillId="0" borderId="39" xfId="1540" applyNumberFormat="1" applyFont="1" applyBorder="1" applyAlignment="1">
      <alignment horizontal="right" vertical="center"/>
    </xf>
    <xf numFmtId="3" fontId="11" fillId="0" borderId="53" xfId="1540" applyNumberFormat="1" applyFont="1" applyBorder="1" applyAlignment="1">
      <alignment horizontal="right" vertical="center"/>
    </xf>
    <xf numFmtId="0" fontId="58" fillId="0" borderId="145" xfId="1540" applyFont="1" applyFill="1" applyBorder="1" applyAlignment="1">
      <alignment horizontal="left" vertical="center" wrapText="1"/>
    </xf>
    <xf numFmtId="0" fontId="58" fillId="0" borderId="39" xfId="1540" applyFont="1" applyFill="1" applyBorder="1" applyAlignment="1">
      <alignment horizontal="left" vertical="center" wrapText="1"/>
    </xf>
    <xf numFmtId="0" fontId="58" fillId="0" borderId="53" xfId="1540" applyFont="1" applyFill="1" applyBorder="1" applyAlignment="1">
      <alignment horizontal="left" vertical="center" wrapText="1"/>
    </xf>
    <xf numFmtId="0" fontId="74" fillId="0" borderId="29" xfId="0" applyFont="1" applyBorder="1" applyAlignment="1">
      <alignment horizontal="left" vertical="center"/>
    </xf>
    <xf numFmtId="0" fontId="132" fillId="0" borderId="72" xfId="0" applyFont="1" applyFill="1" applyBorder="1" applyAlignment="1">
      <alignment vertical="center" wrapText="1"/>
    </xf>
    <xf numFmtId="0" fontId="58" fillId="73" borderId="32" xfId="1519" applyFont="1" applyFill="1" applyBorder="1" applyAlignment="1">
      <alignment horizontal="left" vertical="center"/>
    </xf>
    <xf numFmtId="0" fontId="58" fillId="73" borderId="29" xfId="1519" applyFont="1" applyFill="1" applyBorder="1" applyAlignment="1">
      <alignment horizontal="left" vertical="center"/>
    </xf>
    <xf numFmtId="0" fontId="58" fillId="73" borderId="46" xfId="1519" applyFont="1" applyFill="1" applyBorder="1" applyAlignment="1">
      <alignment horizontal="center" vertical="center"/>
    </xf>
    <xf numFmtId="0" fontId="58" fillId="73" borderId="1" xfId="1519" applyFont="1" applyFill="1" applyBorder="1" applyAlignment="1">
      <alignment horizontal="center" vertical="center"/>
    </xf>
    <xf numFmtId="0" fontId="58" fillId="73" borderId="46" xfId="1532" applyFont="1" applyFill="1" applyBorder="1" applyAlignment="1">
      <alignment horizontal="left" vertical="center"/>
    </xf>
    <xf numFmtId="0" fontId="58" fillId="73" borderId="1" xfId="1532" applyFont="1" applyFill="1" applyBorder="1" applyAlignment="1">
      <alignment horizontal="left" vertical="center"/>
    </xf>
    <xf numFmtId="0" fontId="58" fillId="73" borderId="41" xfId="1519" applyFont="1" applyFill="1" applyBorder="1" applyAlignment="1">
      <alignment horizontal="left" vertical="center"/>
    </xf>
    <xf numFmtId="0" fontId="58" fillId="73" borderId="42" xfId="1519" applyFont="1" applyFill="1" applyBorder="1" applyAlignment="1">
      <alignment horizontal="left" vertical="center"/>
    </xf>
    <xf numFmtId="0" fontId="58" fillId="73" borderId="41" xfId="1532" applyFont="1" applyFill="1" applyBorder="1" applyAlignment="1">
      <alignment horizontal="left" vertical="center"/>
    </xf>
    <xf numFmtId="0" fontId="0" fillId="0" borderId="87" xfId="0" applyBorder="1"/>
    <xf numFmtId="0" fontId="58" fillId="109" borderId="57" xfId="0" applyFont="1" applyFill="1" applyBorder="1" applyAlignment="1">
      <alignment horizontal="left" vertical="center"/>
    </xf>
    <xf numFmtId="0" fontId="58" fillId="109" borderId="59" xfId="0" applyFont="1" applyFill="1" applyBorder="1" applyAlignment="1">
      <alignment horizontal="left" vertical="center"/>
    </xf>
    <xf numFmtId="0" fontId="58" fillId="109" borderId="63" xfId="0" applyFont="1" applyFill="1" applyBorder="1" applyAlignment="1">
      <alignment horizontal="center" vertical="center"/>
    </xf>
    <xf numFmtId="0" fontId="58" fillId="109" borderId="40" xfId="0" applyFont="1" applyFill="1" applyBorder="1" applyAlignment="1">
      <alignment horizontal="center" vertical="center"/>
    </xf>
    <xf numFmtId="0" fontId="58" fillId="106" borderId="41" xfId="0" applyFont="1" applyFill="1" applyBorder="1" applyAlignment="1">
      <alignment horizontal="left" vertical="center"/>
    </xf>
    <xf numFmtId="0" fontId="58" fillId="106" borderId="42" xfId="0" applyFont="1" applyFill="1" applyBorder="1" applyAlignment="1">
      <alignment horizontal="left" vertical="center"/>
    </xf>
    <xf numFmtId="0" fontId="127" fillId="106" borderId="104" xfId="0" applyFont="1" applyFill="1" applyBorder="1" applyAlignment="1">
      <alignment horizontal="left" vertical="center"/>
    </xf>
    <xf numFmtId="0" fontId="127" fillId="106" borderId="105" xfId="0" applyFont="1" applyFill="1" applyBorder="1" applyAlignment="1">
      <alignment horizontal="left" vertical="center"/>
    </xf>
    <xf numFmtId="0" fontId="127" fillId="106" borderId="97" xfId="0" applyFont="1" applyFill="1" applyBorder="1" applyAlignment="1">
      <alignment horizontal="center" vertical="center"/>
    </xf>
    <xf numFmtId="0" fontId="127" fillId="106" borderId="98" xfId="0" applyFont="1" applyFill="1" applyBorder="1" applyAlignment="1">
      <alignment horizontal="center" vertical="center"/>
    </xf>
    <xf numFmtId="171" fontId="127" fillId="106" borderId="99" xfId="0" applyNumberFormat="1" applyFont="1" applyFill="1" applyBorder="1" applyAlignment="1">
      <alignment horizontal="center" vertical="center"/>
    </xf>
    <xf numFmtId="171" fontId="127" fillId="106" borderId="100" xfId="0" applyNumberFormat="1" applyFont="1" applyFill="1" applyBorder="1" applyAlignment="1">
      <alignment horizontal="center" vertical="center"/>
    </xf>
    <xf numFmtId="0" fontId="127" fillId="106" borderId="102" xfId="0" applyFont="1" applyFill="1" applyBorder="1" applyAlignment="1">
      <alignment horizontal="center" vertical="center"/>
    </xf>
    <xf numFmtId="0" fontId="127" fillId="106" borderId="103" xfId="0" applyFont="1" applyFill="1" applyBorder="1" applyAlignment="1">
      <alignment horizontal="center" vertical="center"/>
    </xf>
    <xf numFmtId="0" fontId="0" fillId="0" borderId="0" xfId="0"/>
    <xf numFmtId="0" fontId="58" fillId="106" borderId="104" xfId="1" applyFont="1" applyFill="1" applyBorder="1" applyAlignment="1">
      <alignment horizontal="left" vertical="center" wrapText="1"/>
    </xf>
    <xf numFmtId="0" fontId="58" fillId="106" borderId="105" xfId="1" applyFont="1" applyFill="1" applyBorder="1" applyAlignment="1">
      <alignment horizontal="left" vertical="center" wrapText="1"/>
    </xf>
    <xf numFmtId="0" fontId="127" fillId="106" borderId="41" xfId="0" applyFont="1" applyFill="1" applyBorder="1" applyAlignment="1">
      <alignment vertical="center"/>
    </xf>
    <xf numFmtId="0" fontId="127" fillId="106" borderId="42" xfId="0" applyFont="1" applyFill="1" applyBorder="1" applyAlignment="1">
      <alignment vertical="center"/>
    </xf>
    <xf numFmtId="0" fontId="58" fillId="106" borderId="145" xfId="1540" applyFont="1" applyFill="1" applyBorder="1" applyAlignment="1">
      <alignment horizontal="left" vertical="center" wrapText="1"/>
    </xf>
    <xf numFmtId="0" fontId="58" fillId="106" borderId="39" xfId="1540" applyFont="1" applyFill="1" applyBorder="1" applyAlignment="1">
      <alignment horizontal="left" vertical="center" wrapText="1"/>
    </xf>
    <xf numFmtId="0" fontId="58" fillId="106" borderId="53" xfId="1540" applyFont="1" applyFill="1" applyBorder="1" applyAlignment="1">
      <alignment horizontal="left" vertical="center" wrapText="1"/>
    </xf>
    <xf numFmtId="0" fontId="58" fillId="106" borderId="41" xfId="1540" applyFont="1" applyFill="1" applyBorder="1" applyAlignment="1">
      <alignment horizontal="left" vertical="center" wrapText="1"/>
    </xf>
    <xf numFmtId="0" fontId="58" fillId="106" borderId="42" xfId="1540" applyFont="1" applyFill="1" applyBorder="1" applyAlignment="1">
      <alignment horizontal="left" vertical="center" wrapText="1"/>
    </xf>
    <xf numFmtId="183" fontId="58" fillId="106" borderId="47" xfId="1540" applyNumberFormat="1" applyFont="1" applyFill="1" applyBorder="1" applyAlignment="1">
      <alignment horizontal="center" vertical="center" wrapText="1"/>
    </xf>
    <xf numFmtId="183" fontId="58" fillId="106" borderId="48" xfId="1540" applyNumberFormat="1" applyFont="1" applyFill="1" applyBorder="1" applyAlignment="1">
      <alignment horizontal="center" vertical="center" wrapText="1"/>
    </xf>
    <xf numFmtId="0" fontId="89" fillId="106" borderId="46" xfId="1540" applyFont="1" applyFill="1" applyBorder="1" applyAlignment="1">
      <alignment horizontal="center" vertical="center" wrapText="1"/>
    </xf>
    <xf numFmtId="0" fontId="89" fillId="106" borderId="1" xfId="1540" applyFont="1" applyFill="1" applyBorder="1" applyAlignment="1">
      <alignment horizontal="center" vertical="center" wrapText="1"/>
    </xf>
    <xf numFmtId="0" fontId="89" fillId="106" borderId="33" xfId="1540" applyFont="1" applyFill="1" applyBorder="1" applyAlignment="1">
      <alignment horizontal="center" vertical="center" wrapText="1"/>
    </xf>
    <xf numFmtId="0" fontId="89" fillId="106" borderId="30" xfId="1540" applyFont="1" applyFill="1" applyBorder="1" applyAlignment="1">
      <alignment horizontal="center" vertical="center" wrapText="1"/>
    </xf>
    <xf numFmtId="0" fontId="89" fillId="106" borderId="32" xfId="1540" applyFont="1" applyFill="1" applyBorder="1" applyAlignment="1">
      <alignment horizontal="center" vertical="center" wrapText="1"/>
    </xf>
    <xf numFmtId="0" fontId="89" fillId="106" borderId="29" xfId="1540" applyFont="1" applyFill="1" applyBorder="1" applyAlignment="1">
      <alignment horizontal="center" vertical="center" wrapText="1"/>
    </xf>
    <xf numFmtId="17" fontId="89" fillId="106" borderId="46" xfId="1540" applyNumberFormat="1" applyFont="1" applyFill="1" applyBorder="1" applyAlignment="1">
      <alignment horizontal="center" vertical="center" wrapText="1"/>
    </xf>
    <xf numFmtId="17" fontId="89" fillId="106" borderId="1" xfId="1540" applyNumberFormat="1" applyFont="1" applyFill="1" applyBorder="1" applyAlignment="1">
      <alignment horizontal="center" vertical="center" wrapText="1"/>
    </xf>
    <xf numFmtId="0" fontId="89" fillId="106" borderId="49" xfId="1540" applyFont="1" applyFill="1" applyBorder="1" applyAlignment="1">
      <alignment horizontal="center" vertical="center" wrapText="1"/>
    </xf>
    <xf numFmtId="0" fontId="58" fillId="0" borderId="0" xfId="1540" applyFont="1" applyAlignment="1">
      <alignment horizontal="center"/>
    </xf>
    <xf numFmtId="0" fontId="89" fillId="106" borderId="47" xfId="1540" applyFont="1" applyFill="1" applyBorder="1" applyAlignment="1">
      <alignment horizontal="center" vertical="center" wrapText="1"/>
    </xf>
    <xf numFmtId="0" fontId="89" fillId="106" borderId="81" xfId="1540" applyFont="1" applyFill="1" applyBorder="1" applyAlignment="1">
      <alignment horizontal="center" vertical="center" wrapText="1"/>
    </xf>
    <xf numFmtId="0" fontId="89" fillId="106" borderId="48" xfId="1540" applyFont="1" applyFill="1" applyBorder="1" applyAlignment="1">
      <alignment horizontal="center" vertical="center" wrapText="1"/>
    </xf>
    <xf numFmtId="0" fontId="89" fillId="106" borderId="35" xfId="1540" applyFont="1" applyFill="1" applyBorder="1" applyAlignment="1">
      <alignment horizontal="center" vertical="center" wrapText="1"/>
    </xf>
    <xf numFmtId="0" fontId="89" fillId="106" borderId="82" xfId="1540" applyFont="1" applyFill="1" applyBorder="1" applyAlignment="1">
      <alignment horizontal="center" vertical="center" wrapText="1"/>
    </xf>
    <xf numFmtId="0" fontId="89" fillId="106" borderId="36" xfId="1540" applyFont="1" applyFill="1" applyBorder="1" applyAlignment="1">
      <alignment horizontal="center" vertical="center" wrapText="1"/>
    </xf>
    <xf numFmtId="0" fontId="89" fillId="106" borderId="41" xfId="1540" applyFont="1" applyFill="1" applyBorder="1" applyAlignment="1">
      <alignment horizontal="center" vertical="center" wrapText="1"/>
    </xf>
    <xf numFmtId="0" fontId="89" fillId="106" borderId="107" xfId="1540" applyFont="1" applyFill="1" applyBorder="1" applyAlignment="1">
      <alignment horizontal="center" vertical="center" wrapText="1"/>
    </xf>
    <xf numFmtId="0" fontId="89" fillId="106" borderId="42" xfId="1540" applyFont="1" applyFill="1" applyBorder="1" applyAlignment="1">
      <alignment horizontal="center" vertical="center" wrapText="1"/>
    </xf>
    <xf numFmtId="17" fontId="89" fillId="106" borderId="47" xfId="1540" applyNumberFormat="1" applyFont="1" applyFill="1" applyBorder="1" applyAlignment="1">
      <alignment horizontal="center" vertical="center" wrapText="1"/>
    </xf>
    <xf numFmtId="17" fontId="89" fillId="106" borderId="81" xfId="1540" applyNumberFormat="1" applyFont="1" applyFill="1" applyBorder="1" applyAlignment="1">
      <alignment horizontal="center" vertical="center" wrapText="1"/>
    </xf>
    <xf numFmtId="17" fontId="89" fillId="106" borderId="48" xfId="1540" applyNumberFormat="1" applyFont="1" applyFill="1" applyBorder="1" applyAlignment="1">
      <alignment horizontal="center" vertical="center" wrapText="1"/>
    </xf>
    <xf numFmtId="0" fontId="89" fillId="106" borderId="106" xfId="1540" applyFont="1" applyFill="1" applyBorder="1" applyAlignment="1">
      <alignment horizontal="center" vertical="center" wrapText="1"/>
    </xf>
    <xf numFmtId="0" fontId="89" fillId="106" borderId="71" xfId="1540" applyFont="1" applyFill="1" applyBorder="1" applyAlignment="1">
      <alignment horizontal="center" vertical="center" wrapText="1"/>
    </xf>
    <xf numFmtId="0" fontId="85" fillId="106" borderId="141" xfId="0" applyFont="1" applyFill="1" applyBorder="1" applyAlignment="1">
      <alignment horizontal="left" vertical="center"/>
    </xf>
    <xf numFmtId="0" fontId="85" fillId="106" borderId="142" xfId="0" applyFont="1" applyFill="1" applyBorder="1" applyAlignment="1">
      <alignment horizontal="left" vertical="center"/>
    </xf>
    <xf numFmtId="0" fontId="85" fillId="106" borderId="125" xfId="0" applyFont="1" applyFill="1" applyBorder="1" applyAlignment="1">
      <alignment horizontal="left" vertical="center"/>
    </xf>
    <xf numFmtId="0" fontId="84" fillId="0" borderId="138" xfId="0" applyFont="1" applyFill="1" applyBorder="1" applyAlignment="1">
      <alignment horizontal="center" vertical="center"/>
    </xf>
    <xf numFmtId="0" fontId="84" fillId="0" borderId="139" xfId="0" applyFont="1" applyFill="1" applyBorder="1" applyAlignment="1">
      <alignment horizontal="center" vertical="center"/>
    </xf>
    <xf numFmtId="0" fontId="84" fillId="0" borderId="140" xfId="0" applyFont="1" applyFill="1" applyBorder="1" applyAlignment="1">
      <alignment horizontal="center" vertical="center"/>
    </xf>
    <xf numFmtId="0" fontId="85" fillId="106" borderId="138" xfId="0" applyFont="1" applyFill="1" applyBorder="1" applyAlignment="1">
      <alignment horizontal="left" vertical="center"/>
    </xf>
    <xf numFmtId="0" fontId="85" fillId="106" borderId="139" xfId="0" applyFont="1" applyFill="1" applyBorder="1" applyAlignment="1">
      <alignment horizontal="left" vertical="center"/>
    </xf>
    <xf numFmtId="0" fontId="85" fillId="106" borderId="140" xfId="0" applyFont="1" applyFill="1" applyBorder="1" applyAlignment="1">
      <alignment horizontal="left" vertical="center"/>
    </xf>
    <xf numFmtId="0" fontId="85" fillId="106" borderId="57" xfId="0" applyFont="1" applyFill="1" applyBorder="1" applyAlignment="1">
      <alignment horizontal="left" vertical="center"/>
    </xf>
    <xf numFmtId="0" fontId="85" fillId="106" borderId="63" xfId="0" applyFont="1" applyFill="1" applyBorder="1" applyAlignment="1">
      <alignment horizontal="left" vertical="center"/>
    </xf>
    <xf numFmtId="0" fontId="85" fillId="106" borderId="58" xfId="0" applyFont="1" applyFill="1" applyBorder="1" applyAlignment="1">
      <alignment horizontal="left" vertical="center"/>
    </xf>
    <xf numFmtId="0" fontId="84" fillId="0" borderId="59" xfId="0" applyFont="1" applyFill="1" applyBorder="1" applyAlignment="1">
      <alignment horizontal="center" vertical="center"/>
    </xf>
    <xf numFmtId="0" fontId="84" fillId="0" borderId="40" xfId="0" applyFont="1" applyFill="1" applyBorder="1" applyAlignment="1">
      <alignment horizontal="center" vertical="center"/>
    </xf>
    <xf numFmtId="0" fontId="84" fillId="0" borderId="60" xfId="0" applyFont="1" applyFill="1" applyBorder="1" applyAlignment="1">
      <alignment horizontal="center" vertical="center"/>
    </xf>
    <xf numFmtId="0" fontId="85" fillId="106" borderId="59" xfId="0" applyFont="1" applyFill="1" applyBorder="1" applyAlignment="1">
      <alignment horizontal="left" vertical="center"/>
    </xf>
    <xf numFmtId="0" fontId="85" fillId="106" borderId="40" xfId="0" applyFont="1" applyFill="1" applyBorder="1" applyAlignment="1">
      <alignment horizontal="left" vertical="center"/>
    </xf>
    <xf numFmtId="0" fontId="85" fillId="106" borderId="60" xfId="0" applyFont="1" applyFill="1" applyBorder="1" applyAlignment="1">
      <alignment horizontal="left" vertical="center"/>
    </xf>
    <xf numFmtId="0" fontId="97" fillId="0" borderId="69" xfId="0" applyFont="1" applyFill="1" applyBorder="1" applyAlignment="1">
      <alignment horizontal="center" vertical="center"/>
    </xf>
    <xf numFmtId="0" fontId="97" fillId="0" borderId="67" xfId="0" applyFont="1" applyFill="1" applyBorder="1" applyAlignment="1">
      <alignment horizontal="center" vertical="center"/>
    </xf>
    <xf numFmtId="0" fontId="97" fillId="0" borderId="68" xfId="0" applyFont="1" applyFill="1" applyBorder="1" applyAlignment="1">
      <alignment horizontal="center" vertical="center"/>
    </xf>
    <xf numFmtId="0" fontId="89" fillId="106" borderId="57" xfId="0" applyFont="1" applyFill="1" applyBorder="1" applyAlignment="1">
      <alignment horizontal="left" vertical="center"/>
    </xf>
    <xf numFmtId="0" fontId="89" fillId="106" borderId="63" xfId="0" applyFont="1" applyFill="1" applyBorder="1" applyAlignment="1">
      <alignment horizontal="left" vertical="center"/>
    </xf>
    <xf numFmtId="0" fontId="89" fillId="106" borderId="64" xfId="0" applyFont="1" applyFill="1" applyBorder="1" applyAlignment="1">
      <alignment horizontal="left" vertical="center"/>
    </xf>
    <xf numFmtId="0" fontId="89" fillId="106" borderId="58" xfId="0" applyFont="1" applyFill="1" applyBorder="1" applyAlignment="1">
      <alignment horizontal="left" vertical="center"/>
    </xf>
    <xf numFmtId="0" fontId="97" fillId="0" borderId="59" xfId="0" applyFont="1" applyFill="1" applyBorder="1" applyAlignment="1">
      <alignment horizontal="center" vertical="center"/>
    </xf>
    <xf numFmtId="0" fontId="97" fillId="0" borderId="40" xfId="0" applyFont="1" applyFill="1" applyBorder="1" applyAlignment="1">
      <alignment horizontal="center" vertical="center"/>
    </xf>
    <xf numFmtId="0" fontId="97" fillId="0" borderId="66" xfId="0" applyFont="1" applyFill="1" applyBorder="1" applyAlignment="1">
      <alignment horizontal="center" vertical="center"/>
    </xf>
    <xf numFmtId="0" fontId="97" fillId="0" borderId="60" xfId="0" applyFont="1" applyFill="1" applyBorder="1" applyAlignment="1">
      <alignment horizontal="center" vertical="center"/>
    </xf>
    <xf numFmtId="0" fontId="89" fillId="106" borderId="59" xfId="0" applyFont="1" applyFill="1" applyBorder="1" applyAlignment="1">
      <alignment horizontal="left" vertical="center"/>
    </xf>
    <xf numFmtId="0" fontId="89" fillId="106" borderId="40" xfId="0" applyFont="1" applyFill="1" applyBorder="1" applyAlignment="1">
      <alignment horizontal="left" vertical="center"/>
    </xf>
    <xf numFmtId="0" fontId="89" fillId="106" borderId="66" xfId="0" applyFont="1" applyFill="1" applyBorder="1" applyAlignment="1">
      <alignment horizontal="left" vertical="center"/>
    </xf>
    <xf numFmtId="0" fontId="89" fillId="106" borderId="60" xfId="0" applyFont="1" applyFill="1" applyBorder="1" applyAlignment="1">
      <alignment horizontal="left" vertical="center"/>
    </xf>
    <xf numFmtId="0" fontId="58" fillId="73" borderId="41" xfId="0" applyFont="1" applyFill="1" applyBorder="1" applyAlignment="1">
      <alignment horizontal="left" vertical="center"/>
    </xf>
    <xf numFmtId="0" fontId="58" fillId="73" borderId="42" xfId="0" applyFont="1" applyFill="1" applyBorder="1" applyAlignment="1">
      <alignment horizontal="left" vertical="center"/>
    </xf>
    <xf numFmtId="17" fontId="85" fillId="106" borderId="46" xfId="1541" applyNumberFormat="1" applyFont="1" applyFill="1" applyBorder="1" applyAlignment="1">
      <alignment horizontal="center" vertical="center" wrapText="1"/>
    </xf>
    <xf numFmtId="17" fontId="85" fillId="106" borderId="33" xfId="1541" applyNumberFormat="1" applyFont="1" applyFill="1" applyBorder="1" applyAlignment="1">
      <alignment horizontal="center" vertical="center" wrapText="1"/>
    </xf>
    <xf numFmtId="0" fontId="127" fillId="0" borderId="0" xfId="0" applyFont="1"/>
    <xf numFmtId="0" fontId="85" fillId="106" borderId="32" xfId="1541" applyFont="1" applyFill="1" applyBorder="1" applyAlignment="1">
      <alignment horizontal="left" vertical="center" wrapText="1"/>
    </xf>
    <xf numFmtId="0" fontId="85" fillId="106" borderId="29" xfId="1541" applyFont="1" applyFill="1" applyBorder="1" applyAlignment="1">
      <alignment horizontal="left" vertical="center" wrapText="1"/>
    </xf>
    <xf numFmtId="0" fontId="58" fillId="106" borderId="32" xfId="1540" applyFont="1" applyFill="1" applyBorder="1" applyAlignment="1">
      <alignment horizontal="left" vertical="center" wrapText="1"/>
    </xf>
    <xf numFmtId="0" fontId="58" fillId="106" borderId="29" xfId="1540" applyFont="1" applyFill="1" applyBorder="1" applyAlignment="1">
      <alignment horizontal="left" vertical="center" wrapText="1"/>
    </xf>
    <xf numFmtId="17" fontId="58" fillId="106" borderId="46" xfId="1540" applyNumberFormat="1" applyFont="1" applyFill="1" applyBorder="1" applyAlignment="1">
      <alignment horizontal="center" vertical="center" wrapText="1"/>
    </xf>
    <xf numFmtId="17" fontId="58" fillId="106" borderId="1" xfId="1540" applyNumberFormat="1" applyFont="1" applyFill="1" applyBorder="1" applyAlignment="1">
      <alignment horizontal="center" vertical="center" wrapText="1"/>
    </xf>
    <xf numFmtId="171" fontId="58" fillId="106" borderId="47" xfId="1540" applyNumberFormat="1" applyFont="1" applyFill="1" applyBorder="1" applyAlignment="1">
      <alignment horizontal="center" vertical="center" wrapText="1"/>
    </xf>
    <xf numFmtId="171" fontId="58" fillId="106" borderId="48" xfId="1540" applyNumberFormat="1" applyFont="1" applyFill="1" applyBorder="1" applyAlignment="1">
      <alignment horizontal="center" vertical="center" wrapText="1"/>
    </xf>
    <xf numFmtId="0" fontId="58" fillId="106" borderId="57" xfId="1540" applyFont="1" applyFill="1" applyBorder="1" applyAlignment="1">
      <alignment horizontal="left" vertical="center" wrapText="1"/>
    </xf>
    <xf numFmtId="0" fontId="58" fillId="106" borderId="59" xfId="1540" applyFont="1" applyFill="1" applyBorder="1" applyAlignment="1">
      <alignment horizontal="left" vertical="center" wrapText="1"/>
    </xf>
    <xf numFmtId="171" fontId="58" fillId="106" borderId="63" xfId="1540" applyNumberFormat="1" applyFont="1" applyFill="1" applyBorder="1" applyAlignment="1">
      <alignment horizontal="center"/>
    </xf>
    <xf numFmtId="171" fontId="58" fillId="106" borderId="58" xfId="1540" applyNumberFormat="1" applyFont="1" applyFill="1" applyBorder="1" applyAlignment="1">
      <alignment horizontal="center"/>
    </xf>
    <xf numFmtId="0" fontId="11" fillId="106" borderId="32" xfId="1542" applyFont="1" applyFill="1" applyBorder="1" applyAlignment="1">
      <alignment horizontal="center"/>
    </xf>
    <xf numFmtId="0" fontId="11" fillId="106" borderId="29" xfId="1542" applyFont="1" applyFill="1" applyBorder="1" applyAlignment="1">
      <alignment horizontal="center"/>
    </xf>
    <xf numFmtId="171" fontId="58" fillId="106" borderId="46" xfId="1542" applyNumberFormat="1" applyFont="1" applyFill="1" applyBorder="1" applyAlignment="1">
      <alignment horizontal="center" vertical="center"/>
    </xf>
    <xf numFmtId="171" fontId="58" fillId="106" borderId="33" xfId="1542" applyNumberFormat="1" applyFont="1" applyFill="1" applyBorder="1" applyAlignment="1">
      <alignment horizontal="center" vertical="center"/>
    </xf>
    <xf numFmtId="0" fontId="134" fillId="106" borderId="97" xfId="0" applyFont="1" applyFill="1" applyBorder="1" applyAlignment="1">
      <alignment horizontal="center" vertical="center" wrapText="1"/>
    </xf>
    <xf numFmtId="0" fontId="134" fillId="106" borderId="99" xfId="0" applyFont="1" applyFill="1" applyBorder="1" applyAlignment="1">
      <alignment horizontal="center" vertical="center" wrapText="1"/>
    </xf>
    <xf numFmtId="0" fontId="58" fillId="106" borderId="108" xfId="0" applyFont="1" applyFill="1" applyBorder="1" applyAlignment="1">
      <alignment horizontal="center" vertical="center" wrapText="1"/>
    </xf>
    <xf numFmtId="0" fontId="58" fillId="106" borderId="111" xfId="0" applyFont="1" applyFill="1" applyBorder="1" applyAlignment="1">
      <alignment horizontal="center" vertical="center" wrapText="1"/>
    </xf>
    <xf numFmtId="0" fontId="58" fillId="106" borderId="109" xfId="0" applyFont="1" applyFill="1" applyBorder="1" applyAlignment="1">
      <alignment horizontal="center" vertical="center" wrapText="1"/>
    </xf>
    <xf numFmtId="0" fontId="58" fillId="106" borderId="103" xfId="0" applyFont="1" applyFill="1" applyBorder="1" applyAlignment="1">
      <alignment horizontal="center" vertical="center" wrapText="1"/>
    </xf>
    <xf numFmtId="0" fontId="131" fillId="106" borderId="109" xfId="0" applyFont="1" applyFill="1" applyBorder="1" applyAlignment="1">
      <alignment horizontal="center" vertical="center" wrapText="1"/>
    </xf>
    <xf numFmtId="0" fontId="131" fillId="106" borderId="103" xfId="0" applyFont="1" applyFill="1" applyBorder="1" applyAlignment="1">
      <alignment horizontal="center" vertical="center" wrapText="1"/>
    </xf>
    <xf numFmtId="0" fontId="131" fillId="106" borderId="108" xfId="0" applyFont="1" applyFill="1" applyBorder="1" applyAlignment="1">
      <alignment horizontal="center" vertical="center" wrapText="1"/>
    </xf>
    <xf numFmtId="0" fontId="131" fillId="106" borderId="111" xfId="0" applyFont="1" applyFill="1" applyBorder="1" applyAlignment="1">
      <alignment horizontal="center" vertical="center" wrapText="1"/>
    </xf>
    <xf numFmtId="171" fontId="131" fillId="73" borderId="86" xfId="1474" quotePrefix="1" applyNumberFormat="1" applyFont="1" applyFill="1" applyBorder="1" applyAlignment="1">
      <alignment horizontal="center" vertical="center" wrapText="1"/>
    </xf>
    <xf numFmtId="14" fontId="131" fillId="73" borderId="73" xfId="1474" quotePrefix="1" applyNumberFormat="1" applyFont="1" applyFill="1" applyBorder="1" applyAlignment="1">
      <alignment horizontal="center" vertical="center" wrapText="1"/>
    </xf>
    <xf numFmtId="0" fontId="131" fillId="106" borderId="57" xfId="1474" applyFont="1" applyFill="1" applyBorder="1" applyAlignment="1">
      <alignment horizontal="center" vertical="center" wrapText="1"/>
    </xf>
    <xf numFmtId="0" fontId="131" fillId="106" borderId="59" xfId="1474" applyFont="1" applyFill="1" applyBorder="1" applyAlignment="1">
      <alignment horizontal="center" vertical="center" wrapText="1"/>
    </xf>
    <xf numFmtId="0" fontId="131" fillId="106" borderId="63" xfId="1474" applyFont="1" applyFill="1" applyBorder="1" applyAlignment="1">
      <alignment horizontal="center" vertical="center" wrapText="1"/>
    </xf>
    <xf numFmtId="0" fontId="131" fillId="106" borderId="40" xfId="1474" applyFont="1" applyFill="1" applyBorder="1" applyAlignment="1">
      <alignment horizontal="center" vertical="center" wrapText="1"/>
    </xf>
    <xf numFmtId="0" fontId="58" fillId="106" borderId="32" xfId="0" applyFont="1" applyFill="1" applyBorder="1" applyAlignment="1">
      <alignment horizontal="left" vertical="center"/>
    </xf>
    <xf numFmtId="0" fontId="58" fillId="106" borderId="29" xfId="0" applyFont="1" applyFill="1" applyBorder="1" applyAlignment="1">
      <alignment horizontal="left" vertical="center"/>
    </xf>
    <xf numFmtId="0" fontId="58" fillId="106" borderId="32" xfId="0" applyFont="1" applyFill="1" applyBorder="1" applyAlignment="1">
      <alignment horizontal="left" vertical="center" wrapText="1"/>
    </xf>
    <xf numFmtId="0" fontId="58" fillId="106" borderId="29" xfId="0" applyFont="1" applyFill="1" applyBorder="1" applyAlignment="1">
      <alignment horizontal="left" vertical="center" wrapText="1"/>
    </xf>
    <xf numFmtId="171" fontId="58" fillId="106" borderId="106" xfId="0" applyNumberFormat="1" applyFont="1" applyFill="1" applyBorder="1" applyAlignment="1">
      <alignment horizontal="center" vertical="center" wrapText="1"/>
    </xf>
    <xf numFmtId="171" fontId="58" fillId="106" borderId="113" xfId="0" applyNumberFormat="1" applyFont="1" applyFill="1" applyBorder="1" applyAlignment="1">
      <alignment horizontal="center" vertical="center" wrapText="1"/>
    </xf>
    <xf numFmtId="171" fontId="58" fillId="106" borderId="71" xfId="0" applyNumberFormat="1" applyFont="1" applyFill="1" applyBorder="1" applyAlignment="1">
      <alignment horizontal="center" vertical="center" wrapText="1"/>
    </xf>
    <xf numFmtId="171" fontId="58" fillId="106" borderId="114" xfId="0" applyNumberFormat="1" applyFont="1" applyFill="1" applyBorder="1" applyAlignment="1">
      <alignment horizontal="center" vertical="center" wrapText="1"/>
    </xf>
    <xf numFmtId="0" fontId="58" fillId="73" borderId="41" xfId="0" applyFont="1" applyFill="1" applyBorder="1" applyAlignment="1">
      <alignment horizontal="center" vertical="center" wrapText="1"/>
    </xf>
    <xf numFmtId="0" fontId="58" fillId="73" borderId="42" xfId="0" applyFont="1" applyFill="1" applyBorder="1" applyAlignment="1">
      <alignment horizontal="center" vertical="center" wrapText="1"/>
    </xf>
    <xf numFmtId="0" fontId="58" fillId="73" borderId="47" xfId="0" applyFont="1" applyFill="1" applyBorder="1" applyAlignment="1">
      <alignment horizontal="center" vertical="center" wrapText="1"/>
    </xf>
    <xf numFmtId="0" fontId="58" fillId="73" borderId="48" xfId="0" applyFont="1" applyFill="1" applyBorder="1" applyAlignment="1">
      <alignment horizontal="center" vertical="center" wrapText="1"/>
    </xf>
    <xf numFmtId="0" fontId="80" fillId="106" borderId="123" xfId="0" applyFont="1" applyFill="1" applyBorder="1" applyAlignment="1">
      <alignment horizontal="center" vertical="center"/>
    </xf>
    <xf numFmtId="0" fontId="80" fillId="106" borderId="113" xfId="0" applyFont="1" applyFill="1" applyBorder="1" applyAlignment="1">
      <alignment horizontal="center" vertical="center"/>
    </xf>
    <xf numFmtId="0" fontId="80" fillId="106" borderId="71" xfId="0" applyFont="1" applyFill="1" applyBorder="1" applyAlignment="1">
      <alignment horizontal="center" vertical="center"/>
    </xf>
    <xf numFmtId="0" fontId="80" fillId="106" borderId="124" xfId="0" applyFont="1" applyFill="1" applyBorder="1" applyAlignment="1">
      <alignment horizontal="center" vertical="top"/>
    </xf>
    <xf numFmtId="0" fontId="80" fillId="106" borderId="125" xfId="0" applyFont="1" applyFill="1" applyBorder="1" applyAlignment="1">
      <alignment horizontal="center" vertical="top"/>
    </xf>
    <xf numFmtId="0" fontId="80" fillId="106" borderId="41" xfId="0" applyFont="1" applyFill="1" applyBorder="1" applyAlignment="1">
      <alignment horizontal="center" vertical="center"/>
    </xf>
    <xf numFmtId="0" fontId="80" fillId="106" borderId="42" xfId="0" applyFont="1" applyFill="1" applyBorder="1" applyAlignment="1">
      <alignment horizontal="center" vertical="center"/>
    </xf>
    <xf numFmtId="0" fontId="127" fillId="106" borderId="37" xfId="0" applyFont="1" applyFill="1" applyBorder="1" applyAlignment="1">
      <alignment vertical="center" wrapText="1"/>
    </xf>
    <xf numFmtId="0" fontId="127" fillId="106" borderId="0" xfId="0" applyFont="1" applyFill="1" applyBorder="1" applyAlignment="1">
      <alignment vertical="center" wrapText="1"/>
    </xf>
    <xf numFmtId="0" fontId="127" fillId="106" borderId="47" xfId="0" applyFont="1" applyFill="1" applyBorder="1" applyAlignment="1">
      <alignment horizontal="center" vertical="center" wrapText="1"/>
    </xf>
    <xf numFmtId="0" fontId="127" fillId="106" borderId="48" xfId="0" applyFont="1" applyFill="1" applyBorder="1" applyAlignment="1">
      <alignment horizontal="center" vertical="center" wrapText="1"/>
    </xf>
    <xf numFmtId="0" fontId="58" fillId="73" borderId="35" xfId="0" applyFont="1" applyFill="1" applyBorder="1" applyAlignment="1">
      <alignment horizontal="center" vertical="center" wrapText="1"/>
    </xf>
    <xf numFmtId="0" fontId="58" fillId="73" borderId="36" xfId="0" applyFont="1" applyFill="1" applyBorder="1" applyAlignment="1">
      <alignment horizontal="center" vertical="center" wrapText="1"/>
    </xf>
    <xf numFmtId="0" fontId="58" fillId="106" borderId="108" xfId="0" applyFont="1" applyFill="1" applyBorder="1" applyAlignment="1">
      <alignment horizontal="left" vertical="center" wrapText="1"/>
    </xf>
    <xf numFmtId="0" fontId="58" fillId="106" borderId="111" xfId="0" applyFont="1" applyFill="1" applyBorder="1" applyAlignment="1">
      <alignment horizontal="left" vertical="center" wrapText="1"/>
    </xf>
    <xf numFmtId="0" fontId="58" fillId="73" borderId="41" xfId="1546" applyFont="1" applyFill="1" applyBorder="1" applyAlignment="1">
      <alignment horizontal="left" vertical="center" wrapText="1"/>
    </xf>
    <xf numFmtId="0" fontId="58" fillId="73" borderId="42" xfId="1546" applyFont="1" applyFill="1" applyBorder="1" applyAlignment="1">
      <alignment horizontal="left" vertical="center" wrapText="1"/>
    </xf>
    <xf numFmtId="0" fontId="58" fillId="106" borderId="57" xfId="1546" applyFont="1" applyFill="1" applyBorder="1" applyAlignment="1">
      <alignment horizontal="center" vertical="center" wrapText="1"/>
    </xf>
    <xf numFmtId="0" fontId="58" fillId="106" borderId="59" xfId="1546" applyFont="1" applyFill="1" applyBorder="1" applyAlignment="1">
      <alignment horizontal="center" vertical="center" wrapText="1"/>
    </xf>
    <xf numFmtId="0" fontId="58" fillId="106" borderId="63" xfId="1546" applyFont="1" applyFill="1" applyBorder="1" applyAlignment="1">
      <alignment horizontal="center" vertical="center" wrapText="1"/>
    </xf>
    <xf numFmtId="0" fontId="58" fillId="106" borderId="40" xfId="1546" applyFont="1" applyFill="1" applyBorder="1" applyAlignment="1">
      <alignment horizontal="center" vertical="center" wrapText="1"/>
    </xf>
    <xf numFmtId="0" fontId="58" fillId="73" borderId="41" xfId="1546" applyFont="1" applyFill="1" applyBorder="1" applyAlignment="1">
      <alignment horizontal="left" vertical="center"/>
    </xf>
    <xf numFmtId="0" fontId="58" fillId="73" borderId="42" xfId="1546" applyFont="1" applyFill="1" applyBorder="1" applyAlignment="1">
      <alignment horizontal="left" vertical="center"/>
    </xf>
    <xf numFmtId="0" fontId="58" fillId="106" borderId="41" xfId="0" applyFont="1" applyFill="1" applyBorder="1" applyAlignment="1">
      <alignment horizontal="left" vertical="center" wrapText="1"/>
    </xf>
    <xf numFmtId="0" fontId="58" fillId="106" borderId="42" xfId="0" applyFont="1" applyFill="1" applyBorder="1" applyAlignment="1">
      <alignment horizontal="left" vertical="center" wrapText="1"/>
    </xf>
    <xf numFmtId="0" fontId="58" fillId="106" borderId="108" xfId="1520" applyFont="1" applyFill="1" applyBorder="1" applyAlignment="1">
      <alignment horizontal="left" vertical="center" wrapText="1"/>
    </xf>
    <xf numFmtId="0" fontId="58" fillId="106" borderId="111" xfId="1520" applyFont="1" applyFill="1" applyBorder="1" applyAlignment="1">
      <alignment horizontal="left" vertical="center" wrapText="1"/>
    </xf>
    <xf numFmtId="171" fontId="58" fillId="106" borderId="63" xfId="0" applyNumberFormat="1" applyFont="1" applyFill="1" applyBorder="1" applyAlignment="1">
      <alignment horizontal="center" vertical="center" wrapText="1"/>
    </xf>
    <xf numFmtId="171" fontId="58" fillId="106" borderId="58" xfId="0" applyNumberFormat="1" applyFont="1" applyFill="1" applyBorder="1" applyAlignment="1">
      <alignment horizontal="center" vertical="center" wrapText="1"/>
    </xf>
    <xf numFmtId="171" fontId="58" fillId="106" borderId="97" xfId="0" applyNumberFormat="1" applyFont="1" applyFill="1" applyBorder="1" applyAlignment="1">
      <alignment horizontal="center" vertical="center" wrapText="1"/>
    </xf>
    <xf numFmtId="171" fontId="58" fillId="106" borderId="98" xfId="0" applyNumberFormat="1" applyFont="1" applyFill="1" applyBorder="1" applyAlignment="1">
      <alignment horizontal="center" vertical="center" wrapText="1"/>
    </xf>
    <xf numFmtId="0" fontId="58" fillId="106" borderId="115" xfId="0" applyFont="1" applyFill="1" applyBorder="1" applyAlignment="1">
      <alignment horizontal="left" vertical="center" wrapText="1"/>
    </xf>
    <xf numFmtId="0" fontId="58" fillId="106" borderId="136" xfId="0" applyFont="1" applyFill="1" applyBorder="1" applyAlignment="1">
      <alignment horizontal="left" vertical="center" wrapText="1"/>
    </xf>
    <xf numFmtId="0" fontId="58" fillId="106" borderId="137" xfId="0" applyFont="1" applyFill="1" applyBorder="1" applyAlignment="1">
      <alignment horizontal="left" vertical="center" wrapText="1"/>
    </xf>
    <xf numFmtId="0" fontId="58" fillId="106" borderId="135" xfId="0" applyFont="1" applyFill="1" applyBorder="1" applyAlignment="1">
      <alignment horizontal="left" vertical="center" wrapText="1"/>
    </xf>
    <xf numFmtId="0" fontId="58" fillId="73" borderId="32" xfId="0" applyFont="1" applyFill="1" applyBorder="1" applyAlignment="1">
      <alignment horizontal="center" vertical="center" wrapText="1"/>
    </xf>
    <xf numFmtId="0" fontId="58" fillId="73" borderId="29" xfId="0" applyFont="1" applyFill="1" applyBorder="1" applyAlignment="1">
      <alignment horizontal="center" vertical="center" wrapText="1"/>
    </xf>
  </cellXfs>
  <cellStyles count="2933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2680" builtinId="30" customBuiltin="1"/>
    <cellStyle name="20% - Énfasis1 2" xfId="17"/>
    <cellStyle name="20% - Énfasis1 2 2" xfId="18"/>
    <cellStyle name="20% - Énfasis1 2 2 2" xfId="19"/>
    <cellStyle name="20% - Énfasis1 2 3" xfId="20"/>
    <cellStyle name="20% - Énfasis1 2 4" xfId="2697"/>
    <cellStyle name="20% - Énfasis1 3" xfId="21"/>
    <cellStyle name="20% - Énfasis1 3 2" xfId="22"/>
    <cellStyle name="20% - Énfasis1 3 3" xfId="2902"/>
    <cellStyle name="20% - Énfasis1 3 4" xfId="2696"/>
    <cellStyle name="20% - Énfasis1 4" xfId="23"/>
    <cellStyle name="20% - Énfasis1 4 2" xfId="24"/>
    <cellStyle name="20% - Énfasis1 5" xfId="25"/>
    <cellStyle name="20% - Énfasis1 5 2" xfId="26"/>
    <cellStyle name="20% - Énfasis1 6" xfId="27"/>
    <cellStyle name="20% - Énfasis1 6 2" xfId="28"/>
    <cellStyle name="20% - Énfasis2" xfId="2682" builtinId="34" customBuiltin="1"/>
    <cellStyle name="20% - Énfasis2 2" xfId="29"/>
    <cellStyle name="20% - Énfasis2 2 2" xfId="30"/>
    <cellStyle name="20% - Énfasis2 2 2 2" xfId="31"/>
    <cellStyle name="20% - Énfasis2 2 3" xfId="32"/>
    <cellStyle name="20% - Énfasis2 2 4" xfId="2699"/>
    <cellStyle name="20% - Énfasis2 3" xfId="33"/>
    <cellStyle name="20% - Énfasis2 3 2" xfId="34"/>
    <cellStyle name="20% - Énfasis2 3 3" xfId="2901"/>
    <cellStyle name="20% - Énfasis2 3 4" xfId="2698"/>
    <cellStyle name="20% - Énfasis2 4" xfId="35"/>
    <cellStyle name="20% - Énfasis2 4 2" xfId="36"/>
    <cellStyle name="20% - Énfasis2 5" xfId="37"/>
    <cellStyle name="20% - Énfasis2 5 2" xfId="38"/>
    <cellStyle name="20% - Énfasis2 6" xfId="39"/>
    <cellStyle name="20% - Énfasis2 6 2" xfId="40"/>
    <cellStyle name="20% - Énfasis3" xfId="2684" builtinId="38" customBuiltin="1"/>
    <cellStyle name="20% - Énfasis3 2" xfId="41"/>
    <cellStyle name="20% - Énfasis3 2 2" xfId="42"/>
    <cellStyle name="20% - Énfasis3 2 2 2" xfId="43"/>
    <cellStyle name="20% - Énfasis3 2 3" xfId="44"/>
    <cellStyle name="20% - Énfasis3 2 4" xfId="2701"/>
    <cellStyle name="20% - Énfasis3 3" xfId="45"/>
    <cellStyle name="20% - Énfasis3 3 2" xfId="46"/>
    <cellStyle name="20% - Énfasis3 3 3" xfId="2900"/>
    <cellStyle name="20% - Énfasis3 3 4" xfId="2700"/>
    <cellStyle name="20% - Énfasis3 4" xfId="47"/>
    <cellStyle name="20% - Énfasis3 4 2" xfId="48"/>
    <cellStyle name="20% - Énfasis3 5" xfId="49"/>
    <cellStyle name="20% - Énfasis3 5 2" xfId="50"/>
    <cellStyle name="20% - Énfasis3 6" xfId="51"/>
    <cellStyle name="20% - Énfasis3 6 2" xfId="52"/>
    <cellStyle name="20% - Énfasis4" xfId="2687" builtinId="42" customBuiltin="1"/>
    <cellStyle name="20% - Énfasis4 2" xfId="53"/>
    <cellStyle name="20% - Énfasis4 2 2" xfId="54"/>
    <cellStyle name="20% - Énfasis4 2 2 2" xfId="55"/>
    <cellStyle name="20% - Énfasis4 2 3" xfId="56"/>
    <cellStyle name="20% - Énfasis4 2 4" xfId="2703"/>
    <cellStyle name="20% - Énfasis4 3" xfId="57"/>
    <cellStyle name="20% - Énfasis4 3 2" xfId="58"/>
    <cellStyle name="20% - Énfasis4 3 3" xfId="2899"/>
    <cellStyle name="20% - Énfasis4 3 4" xfId="2702"/>
    <cellStyle name="20% - Énfasis4 4" xfId="59"/>
    <cellStyle name="20% - Énfasis4 4 2" xfId="60"/>
    <cellStyle name="20% - Énfasis4 5" xfId="61"/>
    <cellStyle name="20% - Énfasis4 5 2" xfId="62"/>
    <cellStyle name="20% - Énfasis4 6" xfId="63"/>
    <cellStyle name="20% - Énfasis4 6 2" xfId="64"/>
    <cellStyle name="20% - Énfasis5" xfId="2690" builtinId="46" customBuiltin="1"/>
    <cellStyle name="20% - Énfasis5 2" xfId="65"/>
    <cellStyle name="20% - Énfasis5 2 2" xfId="66"/>
    <cellStyle name="20% - Énfasis5 2 3" xfId="67"/>
    <cellStyle name="20% - Énfasis5 3" xfId="68"/>
    <cellStyle name="20% - Énfasis5 3 2" xfId="69"/>
    <cellStyle name="20% - Énfasis5 3 3" xfId="2898"/>
    <cellStyle name="20% - Énfasis5 3 4" xfId="2704"/>
    <cellStyle name="20% - Énfasis5 4" xfId="70"/>
    <cellStyle name="20% - Énfasis5 4 2" xfId="71"/>
    <cellStyle name="20% - Énfasis5 5" xfId="72"/>
    <cellStyle name="20% - Énfasis5 6" xfId="73"/>
    <cellStyle name="20% - Énfasis6" xfId="2692" builtinId="50" customBuiltin="1"/>
    <cellStyle name="20% - Énfasis6 2" xfId="74"/>
    <cellStyle name="20% - Énfasis6 2 2" xfId="75"/>
    <cellStyle name="20% - Énfasis6 2 3" xfId="76"/>
    <cellStyle name="20% - Énfasis6 3" xfId="77"/>
    <cellStyle name="20% - Énfasis6 3 2" xfId="78"/>
    <cellStyle name="20% - Énfasis6 3 3" xfId="2897"/>
    <cellStyle name="20% - Énfasis6 3 4" xfId="2705"/>
    <cellStyle name="20% - Énfasis6 4" xfId="79"/>
    <cellStyle name="20% - Énfasis6 4 2" xfId="80"/>
    <cellStyle name="20% - Énfasis6 5" xfId="81"/>
    <cellStyle name="20% - Énfasis6 6" xfId="82"/>
    <cellStyle name="40% - Accent1" xfId="83"/>
    <cellStyle name="40% - Accent2" xfId="84"/>
    <cellStyle name="40% - Accent3" xfId="85"/>
    <cellStyle name="40% - Accent4" xfId="86"/>
    <cellStyle name="40% - Accent5" xfId="87"/>
    <cellStyle name="40% - Accent6" xfId="88"/>
    <cellStyle name="40% - akcent 1" xfId="89"/>
    <cellStyle name="40% - akcent 2" xfId="90"/>
    <cellStyle name="40% - akcent 3" xfId="91"/>
    <cellStyle name="40% - akcent 4" xfId="92"/>
    <cellStyle name="40% - akcent 5" xfId="93"/>
    <cellStyle name="40% - akcent 6" xfId="94"/>
    <cellStyle name="40% - Énfasis1" xfId="2681" builtinId="31" customBuiltin="1"/>
    <cellStyle name="40% - Énfasis1 2" xfId="95"/>
    <cellStyle name="40% - Énfasis1 2 2" xfId="96"/>
    <cellStyle name="40% - Énfasis1 2 3" xfId="97"/>
    <cellStyle name="40% - Énfasis1 3" xfId="98"/>
    <cellStyle name="40% - Énfasis1 3 2" xfId="99"/>
    <cellStyle name="40% - Énfasis1 3 3" xfId="2896"/>
    <cellStyle name="40% - Énfasis1 3 4" xfId="2706"/>
    <cellStyle name="40% - Énfasis1 4" xfId="100"/>
    <cellStyle name="40% - Énfasis1 4 2" xfId="101"/>
    <cellStyle name="40% - Énfasis1 5" xfId="102"/>
    <cellStyle name="40% - Énfasis1 6" xfId="103"/>
    <cellStyle name="40% - Énfasis2" xfId="2683" builtinId="35" customBuiltin="1"/>
    <cellStyle name="40% - Énfasis2 2" xfId="104"/>
    <cellStyle name="40% - Énfasis2 2 2" xfId="105"/>
    <cellStyle name="40% - Énfasis2 2 3" xfId="106"/>
    <cellStyle name="40% - Énfasis2 3" xfId="107"/>
    <cellStyle name="40% - Énfasis2 3 2" xfId="108"/>
    <cellStyle name="40% - Énfasis2 3 3" xfId="2895"/>
    <cellStyle name="40% - Énfasis2 3 4" xfId="2707"/>
    <cellStyle name="40% - Énfasis2 4" xfId="109"/>
    <cellStyle name="40% - Énfasis2 4 2" xfId="110"/>
    <cellStyle name="40% - Énfasis2 5" xfId="111"/>
    <cellStyle name="40% - Énfasis2 6" xfId="112"/>
    <cellStyle name="40% - Énfasis3" xfId="2685" builtinId="39" customBuiltin="1"/>
    <cellStyle name="40% - Énfasis3 2" xfId="113"/>
    <cellStyle name="40% - Énfasis3 2 2" xfId="114"/>
    <cellStyle name="40% - Énfasis3 2 2 2" xfId="115"/>
    <cellStyle name="40% - Énfasis3 2 3" xfId="116"/>
    <cellStyle name="40% - Énfasis3 2 4" xfId="2709"/>
    <cellStyle name="40% - Énfasis3 3" xfId="117"/>
    <cellStyle name="40% - Énfasis3 3 2" xfId="118"/>
    <cellStyle name="40% - Énfasis3 3 3" xfId="2894"/>
    <cellStyle name="40% - Énfasis3 3 4" xfId="2708"/>
    <cellStyle name="40% - Énfasis3 4" xfId="119"/>
    <cellStyle name="40% - Énfasis3 4 2" xfId="120"/>
    <cellStyle name="40% - Énfasis3 5" xfId="121"/>
    <cellStyle name="40% - Énfasis3 5 2" xfId="122"/>
    <cellStyle name="40% - Énfasis3 6" xfId="123"/>
    <cellStyle name="40% - Énfasis3 6 2" xfId="124"/>
    <cellStyle name="40% - Énfasis4" xfId="2688" builtinId="43" customBuiltin="1"/>
    <cellStyle name="40% - Énfasis4 2" xfId="125"/>
    <cellStyle name="40% - Énfasis4 2 2" xfId="126"/>
    <cellStyle name="40% - Énfasis4 2 3" xfId="127"/>
    <cellStyle name="40% - Énfasis4 3" xfId="128"/>
    <cellStyle name="40% - Énfasis4 3 2" xfId="129"/>
    <cellStyle name="40% - Énfasis4 3 3" xfId="2893"/>
    <cellStyle name="40% - Énfasis4 3 4" xfId="2710"/>
    <cellStyle name="40% - Énfasis4 4" xfId="130"/>
    <cellStyle name="40% - Énfasis4 4 2" xfId="131"/>
    <cellStyle name="40% - Énfasis4 5" xfId="132"/>
    <cellStyle name="40% - Énfasis4 6" xfId="133"/>
    <cellStyle name="40% - Énfasis5" xfId="2691" builtinId="47" customBuiltin="1"/>
    <cellStyle name="40% - Énfasis5 2" xfId="134"/>
    <cellStyle name="40% - Énfasis5 2 2" xfId="135"/>
    <cellStyle name="40% - Énfasis5 2 3" xfId="136"/>
    <cellStyle name="40% - Énfasis5 3" xfId="137"/>
    <cellStyle name="40% - Énfasis5 3 2" xfId="138"/>
    <cellStyle name="40% - Énfasis5 3 3" xfId="2892"/>
    <cellStyle name="40% - Énfasis5 3 4" xfId="2711"/>
    <cellStyle name="40% - Énfasis5 4" xfId="139"/>
    <cellStyle name="40% - Énfasis5 4 2" xfId="140"/>
    <cellStyle name="40% - Énfasis5 5" xfId="141"/>
    <cellStyle name="40% - Énfasis5 6" xfId="142"/>
    <cellStyle name="40% - Énfasis6" xfId="2693" builtinId="51" customBuiltin="1"/>
    <cellStyle name="40% - Énfasis6 2" xfId="143"/>
    <cellStyle name="40% - Énfasis6 2 2" xfId="144"/>
    <cellStyle name="40% - Énfasis6 2 3" xfId="145"/>
    <cellStyle name="40% - Énfasis6 3" xfId="146"/>
    <cellStyle name="40% - Énfasis6 3 2" xfId="147"/>
    <cellStyle name="40% - Énfasis6 3 3" xfId="2891"/>
    <cellStyle name="40% - Énfasis6 3 4" xfId="2712"/>
    <cellStyle name="40% - Énfasis6 4" xfId="148"/>
    <cellStyle name="40% - Énfasis6 4 2" xfId="149"/>
    <cellStyle name="40% - Énfasis6 5" xfId="150"/>
    <cellStyle name="40% - Énfasis6 6" xfId="151"/>
    <cellStyle name="60% - Accent1" xfId="152"/>
    <cellStyle name="60% - Accent2" xfId="153"/>
    <cellStyle name="60% - Accent3" xfId="154"/>
    <cellStyle name="60% - Accent4" xfId="155"/>
    <cellStyle name="60% - Accent5" xfId="156"/>
    <cellStyle name="60% - Accent6" xfId="157"/>
    <cellStyle name="60% - akcent 1" xfId="158"/>
    <cellStyle name="60% - akcent 2" xfId="159"/>
    <cellStyle name="60% - akcent 3" xfId="160"/>
    <cellStyle name="60% - akcent 4" xfId="161"/>
    <cellStyle name="60% - akcent 5" xfId="162"/>
    <cellStyle name="60% - akcent 6" xfId="163"/>
    <cellStyle name="60% - Énfasis1" xfId="164" builtinId="32" customBuiltin="1"/>
    <cellStyle name="60% - Énfasis1 2" xfId="165"/>
    <cellStyle name="60% - Énfasis1 2 2" xfId="166"/>
    <cellStyle name="60% - Énfasis1 2 3" xfId="167"/>
    <cellStyle name="60% - Énfasis1 2 4" xfId="2713"/>
    <cellStyle name="60% - Énfasis1 3" xfId="168"/>
    <cellStyle name="60% - Énfasis1 3 2" xfId="169"/>
    <cellStyle name="60% - Énfasis1 4" xfId="170"/>
    <cellStyle name="60% - Énfasis1 5" xfId="171"/>
    <cellStyle name="60% - Énfasis1 6" xfId="172"/>
    <cellStyle name="60% - Énfasis2" xfId="173" builtinId="36" customBuiltin="1"/>
    <cellStyle name="60% - Énfasis2 2" xfId="174"/>
    <cellStyle name="60% - Énfasis2 2 2" xfId="175"/>
    <cellStyle name="60% - Énfasis2 2 3" xfId="176"/>
    <cellStyle name="60% - Énfasis2 2 4" xfId="2714"/>
    <cellStyle name="60% - Énfasis2 3" xfId="177"/>
    <cellStyle name="60% - Énfasis2 3 2" xfId="178"/>
    <cellStyle name="60% - Énfasis2 4" xfId="179"/>
    <cellStyle name="60% - Énfasis2 5" xfId="180"/>
    <cellStyle name="60% - Énfasis2 6" xfId="181"/>
    <cellStyle name="60% - Énfasis3" xfId="2686" builtinId="40" customBuiltin="1"/>
    <cellStyle name="60% - Énfasis3 2" xfId="182"/>
    <cellStyle name="60% - Énfasis3 2 2" xfId="183"/>
    <cellStyle name="60% - Énfasis3 2 2 2" xfId="184"/>
    <cellStyle name="60% - Énfasis3 2 3" xfId="185"/>
    <cellStyle name="60% - Énfasis3 2 4" xfId="2715"/>
    <cellStyle name="60% - Énfasis3 3" xfId="186"/>
    <cellStyle name="60% - Énfasis3 3 2" xfId="187"/>
    <cellStyle name="60% - Énfasis3 4" xfId="188"/>
    <cellStyle name="60% - Énfasis3 4 2" xfId="189"/>
    <cellStyle name="60% - Énfasis3 5" xfId="190"/>
    <cellStyle name="60% - Énfasis3 5 2" xfId="191"/>
    <cellStyle name="60% - Énfasis3 6" xfId="192"/>
    <cellStyle name="60% - Énfasis3 6 2" xfId="193"/>
    <cellStyle name="60% - Énfasis3 7" xfId="194"/>
    <cellStyle name="60% - Énfasis4" xfId="2689" builtinId="44" customBuiltin="1"/>
    <cellStyle name="60% - Énfasis4 2" xfId="195"/>
    <cellStyle name="60% - Énfasis4 2 2" xfId="196"/>
    <cellStyle name="60% - Énfasis4 2 2 2" xfId="197"/>
    <cellStyle name="60% - Énfasis4 2 3" xfId="198"/>
    <cellStyle name="60% - Énfasis4 2 4" xfId="2716"/>
    <cellStyle name="60% - Énfasis4 3" xfId="199"/>
    <cellStyle name="60% - Énfasis4 3 2" xfId="200"/>
    <cellStyle name="60% - Énfasis4 4" xfId="201"/>
    <cellStyle name="60% - Énfasis4 4 2" xfId="202"/>
    <cellStyle name="60% - Énfasis4 5" xfId="203"/>
    <cellStyle name="60% - Énfasis4 5 2" xfId="204"/>
    <cellStyle name="60% - Énfasis4 6" xfId="205"/>
    <cellStyle name="60% - Énfasis4 6 2" xfId="206"/>
    <cellStyle name="60% - Énfasis4 7" xfId="207"/>
    <cellStyle name="60% - Énfasis5" xfId="208" builtinId="48" customBuiltin="1"/>
    <cellStyle name="60% - Énfasis5 2" xfId="209"/>
    <cellStyle name="60% - Énfasis5 2 2" xfId="210"/>
    <cellStyle name="60% - Énfasis5 2 3" xfId="211"/>
    <cellStyle name="60% - Énfasis5 2 4" xfId="2717"/>
    <cellStyle name="60% - Énfasis5 3" xfId="212"/>
    <cellStyle name="60% - Énfasis5 3 2" xfId="213"/>
    <cellStyle name="60% - Énfasis5 4" xfId="214"/>
    <cellStyle name="60% - Énfasis5 5" xfId="215"/>
    <cellStyle name="60% - Énfasis5 6" xfId="216"/>
    <cellStyle name="60% - Énfasis6" xfId="2694" builtinId="52" customBuiltin="1"/>
    <cellStyle name="60% - Énfasis6 2" xfId="217"/>
    <cellStyle name="60% - Énfasis6 2 2" xfId="218"/>
    <cellStyle name="60% - Énfasis6 2 2 2" xfId="219"/>
    <cellStyle name="60% - Énfasis6 2 3" xfId="220"/>
    <cellStyle name="60% - Énfasis6 2 4" xfId="2718"/>
    <cellStyle name="60% - Énfasis6 3" xfId="221"/>
    <cellStyle name="60% - Énfasis6 3 2" xfId="222"/>
    <cellStyle name="60% - Énfasis6 4" xfId="223"/>
    <cellStyle name="60% - Énfasis6 4 2" xfId="224"/>
    <cellStyle name="60% - Énfasis6 5" xfId="225"/>
    <cellStyle name="60% - Énfasis6 5 2" xfId="226"/>
    <cellStyle name="60% - Énfasis6 6" xfId="227"/>
    <cellStyle name="60% - Énfasis6 6 2" xfId="228"/>
    <cellStyle name="60% - Énfasis6 7" xfId="229"/>
    <cellStyle name="A3 297 x 420 mm" xfId="230"/>
    <cellStyle name="Accent1" xfId="231"/>
    <cellStyle name="Accent1 - 20%" xfId="232"/>
    <cellStyle name="Accent1 - 20% 10" xfId="233"/>
    <cellStyle name="Accent1 - 20% 11" xfId="234"/>
    <cellStyle name="Accent1 - 20% 12" xfId="235"/>
    <cellStyle name="Accent1 - 20% 13" xfId="236"/>
    <cellStyle name="Accent1 - 20% 2" xfId="237"/>
    <cellStyle name="Accent1 - 20% 2 2" xfId="238"/>
    <cellStyle name="Accent1 - 20% 2 2 2" xfId="239"/>
    <cellStyle name="Accent1 - 20% 2 2 3" xfId="2890"/>
    <cellStyle name="Accent1 - 20% 3" xfId="240"/>
    <cellStyle name="Accent1 - 20% 3 2" xfId="241"/>
    <cellStyle name="Accent1 - 20% 4" xfId="242"/>
    <cellStyle name="Accent1 - 20% 4 2" xfId="243"/>
    <cellStyle name="Accent1 - 20% 5" xfId="244"/>
    <cellStyle name="Accent1 - 20% 5 2" xfId="245"/>
    <cellStyle name="Accent1 - 20% 6" xfId="246"/>
    <cellStyle name="Accent1 - 20% 6 2" xfId="247"/>
    <cellStyle name="Accent1 - 20% 6 3" xfId="2889"/>
    <cellStyle name="Accent1 - 20% 7" xfId="248"/>
    <cellStyle name="Accent1 - 20% 8" xfId="249"/>
    <cellStyle name="Accent1 - 20% 8 2" xfId="250"/>
    <cellStyle name="Accent1 - 20% 8 3" xfId="2888"/>
    <cellStyle name="Accent1 - 20% 9" xfId="251"/>
    <cellStyle name="Accent1 - 20%_Combinación de negocios - AA-IAMv3" xfId="252"/>
    <cellStyle name="Accent1 - 40%" xfId="253"/>
    <cellStyle name="Accent1 - 40% 10" xfId="254"/>
    <cellStyle name="Accent1 - 40% 11" xfId="255"/>
    <cellStyle name="Accent1 - 40% 12" xfId="256"/>
    <cellStyle name="Accent1 - 40% 13" xfId="257"/>
    <cellStyle name="Accent1 - 40% 2" xfId="258"/>
    <cellStyle name="Accent1 - 40% 2 2" xfId="259"/>
    <cellStyle name="Accent1 - 40% 2 2 2" xfId="260"/>
    <cellStyle name="Accent1 - 40% 2 2 3" xfId="2887"/>
    <cellStyle name="Accent1 - 40% 3" xfId="261"/>
    <cellStyle name="Accent1 - 40% 3 2" xfId="262"/>
    <cellStyle name="Accent1 - 40% 4" xfId="263"/>
    <cellStyle name="Accent1 - 40% 4 2" xfId="264"/>
    <cellStyle name="Accent1 - 40% 5" xfId="265"/>
    <cellStyle name="Accent1 - 40% 5 2" xfId="266"/>
    <cellStyle name="Accent1 - 40% 6" xfId="267"/>
    <cellStyle name="Accent1 - 40% 6 2" xfId="268"/>
    <cellStyle name="Accent1 - 40% 6 3" xfId="2886"/>
    <cellStyle name="Accent1 - 40% 7" xfId="269"/>
    <cellStyle name="Accent1 - 40% 8" xfId="270"/>
    <cellStyle name="Accent1 - 40% 8 2" xfId="271"/>
    <cellStyle name="Accent1 - 40% 8 3" xfId="2885"/>
    <cellStyle name="Accent1 - 40% 9" xfId="272"/>
    <cellStyle name="Accent1 - 40%_Combinación de negocios - AA-IAMv3" xfId="273"/>
    <cellStyle name="Accent1 - 60%" xfId="274"/>
    <cellStyle name="Accent1 - 60% 10" xfId="275"/>
    <cellStyle name="Accent1 - 60% 11" xfId="276"/>
    <cellStyle name="Accent1 - 60% 2" xfId="277"/>
    <cellStyle name="Accent1 - 60% 2 2" xfId="278"/>
    <cellStyle name="Accent1 - 60% 2 2 2" xfId="279"/>
    <cellStyle name="Accent1 - 60% 3" xfId="280"/>
    <cellStyle name="Accent1 - 60% 4" xfId="281"/>
    <cellStyle name="Accent1 - 60% 5" xfId="282"/>
    <cellStyle name="Accent1 - 60% 6" xfId="283"/>
    <cellStyle name="Accent1 - 60% 7" xfId="284"/>
    <cellStyle name="Accent1 - 60% 8" xfId="285"/>
    <cellStyle name="Accent1 - 60% 9" xfId="286"/>
    <cellStyle name="Accent2" xfId="287"/>
    <cellStyle name="Accent2 - 20%" xfId="288"/>
    <cellStyle name="Accent2 - 20% 10" xfId="289"/>
    <cellStyle name="Accent2 - 20% 11" xfId="290"/>
    <cellStyle name="Accent2 - 20% 12" xfId="291"/>
    <cellStyle name="Accent2 - 20% 13" xfId="292"/>
    <cellStyle name="Accent2 - 20% 2" xfId="293"/>
    <cellStyle name="Accent2 - 20% 2 2" xfId="294"/>
    <cellStyle name="Accent2 - 20% 2 2 2" xfId="295"/>
    <cellStyle name="Accent2 - 20% 2 2 3" xfId="2884"/>
    <cellStyle name="Accent2 - 20% 3" xfId="296"/>
    <cellStyle name="Accent2 - 20% 3 2" xfId="297"/>
    <cellStyle name="Accent2 - 20% 4" xfId="298"/>
    <cellStyle name="Accent2 - 20% 4 2" xfId="299"/>
    <cellStyle name="Accent2 - 20% 5" xfId="300"/>
    <cellStyle name="Accent2 - 20% 5 2" xfId="301"/>
    <cellStyle name="Accent2 - 20% 6" xfId="302"/>
    <cellStyle name="Accent2 - 20% 6 2" xfId="303"/>
    <cellStyle name="Accent2 - 20% 6 3" xfId="2883"/>
    <cellStyle name="Accent2 - 20% 7" xfId="304"/>
    <cellStyle name="Accent2 - 20% 8" xfId="305"/>
    <cellStyle name="Accent2 - 20% 8 2" xfId="306"/>
    <cellStyle name="Accent2 - 20% 8 3" xfId="2882"/>
    <cellStyle name="Accent2 - 20% 9" xfId="307"/>
    <cellStyle name="Accent2 - 20%_Combinación de negocios - AA-IAMv3" xfId="308"/>
    <cellStyle name="Accent2 - 40%" xfId="309"/>
    <cellStyle name="Accent2 - 40% 10" xfId="310"/>
    <cellStyle name="Accent2 - 40% 11" xfId="311"/>
    <cellStyle name="Accent2 - 40% 12" xfId="312"/>
    <cellStyle name="Accent2 - 40% 13" xfId="313"/>
    <cellStyle name="Accent2 - 40% 2" xfId="314"/>
    <cellStyle name="Accent2 - 40% 2 2" xfId="315"/>
    <cellStyle name="Accent2 - 40% 2 2 2" xfId="316"/>
    <cellStyle name="Accent2 - 40% 2 2 3" xfId="2881"/>
    <cellStyle name="Accent2 - 40% 3" xfId="317"/>
    <cellStyle name="Accent2 - 40% 3 2" xfId="318"/>
    <cellStyle name="Accent2 - 40% 4" xfId="319"/>
    <cellStyle name="Accent2 - 40% 4 2" xfId="320"/>
    <cellStyle name="Accent2 - 40% 5" xfId="321"/>
    <cellStyle name="Accent2 - 40% 5 2" xfId="322"/>
    <cellStyle name="Accent2 - 40% 6" xfId="323"/>
    <cellStyle name="Accent2 - 40% 6 2" xfId="324"/>
    <cellStyle name="Accent2 - 40% 6 3" xfId="2880"/>
    <cellStyle name="Accent2 - 40% 7" xfId="325"/>
    <cellStyle name="Accent2 - 40% 8" xfId="326"/>
    <cellStyle name="Accent2 - 40% 8 2" xfId="327"/>
    <cellStyle name="Accent2 - 40% 8 3" xfId="2879"/>
    <cellStyle name="Accent2 - 40% 9" xfId="328"/>
    <cellStyle name="Accent2 - 40%_Combinación de negocios - AA-IAMv3" xfId="329"/>
    <cellStyle name="Accent2 - 60%" xfId="330"/>
    <cellStyle name="Accent2 - 60% 10" xfId="331"/>
    <cellStyle name="Accent2 - 60% 11" xfId="332"/>
    <cellStyle name="Accent2 - 60% 2" xfId="333"/>
    <cellStyle name="Accent2 - 60% 2 2" xfId="334"/>
    <cellStyle name="Accent2 - 60% 2 2 2" xfId="335"/>
    <cellStyle name="Accent2 - 60% 3" xfId="336"/>
    <cellStyle name="Accent2 - 60% 4" xfId="337"/>
    <cellStyle name="Accent2 - 60% 5" xfId="338"/>
    <cellStyle name="Accent2 - 60% 6" xfId="339"/>
    <cellStyle name="Accent2 - 60% 7" xfId="340"/>
    <cellStyle name="Accent2 - 60% 8" xfId="341"/>
    <cellStyle name="Accent2 - 60% 9" xfId="342"/>
    <cellStyle name="Accent3" xfId="343"/>
    <cellStyle name="Accent3 - 20%" xfId="344"/>
    <cellStyle name="Accent3 - 20% 10" xfId="345"/>
    <cellStyle name="Accent3 - 20% 11" xfId="346"/>
    <cellStyle name="Accent3 - 20% 12" xfId="347"/>
    <cellStyle name="Accent3 - 20% 13" xfId="348"/>
    <cellStyle name="Accent3 - 20% 2" xfId="349"/>
    <cellStyle name="Accent3 - 20% 2 2" xfId="350"/>
    <cellStyle name="Accent3 - 20% 2 2 2" xfId="351"/>
    <cellStyle name="Accent3 - 20% 2 2 3" xfId="2878"/>
    <cellStyle name="Accent3 - 20% 3" xfId="352"/>
    <cellStyle name="Accent3 - 20% 3 2" xfId="353"/>
    <cellStyle name="Accent3 - 20% 4" xfId="354"/>
    <cellStyle name="Accent3 - 20% 4 2" xfId="355"/>
    <cellStyle name="Accent3 - 20% 5" xfId="356"/>
    <cellStyle name="Accent3 - 20% 5 2" xfId="357"/>
    <cellStyle name="Accent3 - 20% 6" xfId="358"/>
    <cellStyle name="Accent3 - 20% 6 2" xfId="359"/>
    <cellStyle name="Accent3 - 20% 6 3" xfId="2877"/>
    <cellStyle name="Accent3 - 20% 7" xfId="360"/>
    <cellStyle name="Accent3 - 20% 8" xfId="361"/>
    <cellStyle name="Accent3 - 20% 8 2" xfId="362"/>
    <cellStyle name="Accent3 - 20% 8 3" xfId="2876"/>
    <cellStyle name="Accent3 - 20% 9" xfId="363"/>
    <cellStyle name="Accent3 - 20%_Combinación de negocios - AA-IAMv3" xfId="364"/>
    <cellStyle name="Accent3 - 40%" xfId="365"/>
    <cellStyle name="Accent3 - 40% 10" xfId="366"/>
    <cellStyle name="Accent3 - 40% 11" xfId="367"/>
    <cellStyle name="Accent3 - 40% 12" xfId="368"/>
    <cellStyle name="Accent3 - 40% 13" xfId="369"/>
    <cellStyle name="Accent3 - 40% 2" xfId="370"/>
    <cellStyle name="Accent3 - 40% 2 2" xfId="371"/>
    <cellStyle name="Accent3 - 40% 2 2 2" xfId="372"/>
    <cellStyle name="Accent3 - 40% 2 2 3" xfId="2875"/>
    <cellStyle name="Accent3 - 40% 3" xfId="373"/>
    <cellStyle name="Accent3 - 40% 3 2" xfId="374"/>
    <cellStyle name="Accent3 - 40% 4" xfId="375"/>
    <cellStyle name="Accent3 - 40% 4 2" xfId="376"/>
    <cellStyle name="Accent3 - 40% 5" xfId="377"/>
    <cellStyle name="Accent3 - 40% 5 2" xfId="378"/>
    <cellStyle name="Accent3 - 40% 6" xfId="379"/>
    <cellStyle name="Accent3 - 40% 6 2" xfId="380"/>
    <cellStyle name="Accent3 - 40% 6 3" xfId="2874"/>
    <cellStyle name="Accent3 - 40% 7" xfId="381"/>
    <cellStyle name="Accent3 - 40% 8" xfId="382"/>
    <cellStyle name="Accent3 - 40% 8 2" xfId="383"/>
    <cellStyle name="Accent3 - 40% 8 3" xfId="2873"/>
    <cellStyle name="Accent3 - 40% 9" xfId="384"/>
    <cellStyle name="Accent3 - 40%_Combinación de negocios - AA-IAMv3" xfId="385"/>
    <cellStyle name="Accent3 - 60%" xfId="386"/>
    <cellStyle name="Accent3 - 60% 10" xfId="387"/>
    <cellStyle name="Accent3 - 60% 11" xfId="388"/>
    <cellStyle name="Accent3 - 60% 2" xfId="389"/>
    <cellStyle name="Accent3 - 60% 2 2" xfId="390"/>
    <cellStyle name="Accent3 - 60% 2 2 2" xfId="391"/>
    <cellStyle name="Accent3 - 60% 3" xfId="392"/>
    <cellStyle name="Accent3 - 60% 4" xfId="393"/>
    <cellStyle name="Accent3 - 60% 5" xfId="394"/>
    <cellStyle name="Accent3 - 60% 6" xfId="395"/>
    <cellStyle name="Accent3 - 60% 7" xfId="396"/>
    <cellStyle name="Accent3 - 60% 8" xfId="397"/>
    <cellStyle name="Accent3 - 60% 9" xfId="398"/>
    <cellStyle name="Accent4" xfId="399"/>
    <cellStyle name="Accent4 - 20%" xfId="400"/>
    <cellStyle name="Accent4 - 20% 10" xfId="401"/>
    <cellStyle name="Accent4 - 20% 11" xfId="402"/>
    <cellStyle name="Accent4 - 20% 12" xfId="403"/>
    <cellStyle name="Accent4 - 20% 13" xfId="404"/>
    <cellStyle name="Accent4 - 20% 2" xfId="405"/>
    <cellStyle name="Accent4 - 20% 2 2" xfId="406"/>
    <cellStyle name="Accent4 - 20% 2 2 2" xfId="407"/>
    <cellStyle name="Accent4 - 20% 2 2 3" xfId="2872"/>
    <cellStyle name="Accent4 - 20% 3" xfId="408"/>
    <cellStyle name="Accent4 - 20% 3 2" xfId="409"/>
    <cellStyle name="Accent4 - 20% 4" xfId="410"/>
    <cellStyle name="Accent4 - 20% 4 2" xfId="411"/>
    <cellStyle name="Accent4 - 20% 5" xfId="412"/>
    <cellStyle name="Accent4 - 20% 5 2" xfId="413"/>
    <cellStyle name="Accent4 - 20% 6" xfId="414"/>
    <cellStyle name="Accent4 - 20% 6 2" xfId="415"/>
    <cellStyle name="Accent4 - 20% 6 3" xfId="2871"/>
    <cellStyle name="Accent4 - 20% 7" xfId="416"/>
    <cellStyle name="Accent4 - 20% 8" xfId="417"/>
    <cellStyle name="Accent4 - 20% 8 2" xfId="418"/>
    <cellStyle name="Accent4 - 20% 8 3" xfId="2870"/>
    <cellStyle name="Accent4 - 20% 9" xfId="419"/>
    <cellStyle name="Accent4 - 20%_Combinación de negocios - AA-IAMv3" xfId="420"/>
    <cellStyle name="Accent4 - 40%" xfId="421"/>
    <cellStyle name="Accent4 - 40% 10" xfId="422"/>
    <cellStyle name="Accent4 - 40% 11" xfId="423"/>
    <cellStyle name="Accent4 - 40% 12" xfId="424"/>
    <cellStyle name="Accent4 - 40% 13" xfId="425"/>
    <cellStyle name="Accent4 - 40% 2" xfId="426"/>
    <cellStyle name="Accent4 - 40% 2 2" xfId="427"/>
    <cellStyle name="Accent4 - 40% 2 2 2" xfId="428"/>
    <cellStyle name="Accent4 - 40% 2 2 3" xfId="2869"/>
    <cellStyle name="Accent4 - 40% 3" xfId="429"/>
    <cellStyle name="Accent4 - 40% 3 2" xfId="430"/>
    <cellStyle name="Accent4 - 40% 4" xfId="431"/>
    <cellStyle name="Accent4 - 40% 4 2" xfId="432"/>
    <cellStyle name="Accent4 - 40% 5" xfId="433"/>
    <cellStyle name="Accent4 - 40% 5 2" xfId="434"/>
    <cellStyle name="Accent4 - 40% 6" xfId="435"/>
    <cellStyle name="Accent4 - 40% 6 2" xfId="436"/>
    <cellStyle name="Accent4 - 40% 6 3" xfId="2868"/>
    <cellStyle name="Accent4 - 40% 7" xfId="437"/>
    <cellStyle name="Accent4 - 40% 8" xfId="438"/>
    <cellStyle name="Accent4 - 40% 8 2" xfId="439"/>
    <cellStyle name="Accent4 - 40% 8 3" xfId="2867"/>
    <cellStyle name="Accent4 - 40% 9" xfId="440"/>
    <cellStyle name="Accent4 - 40%_Combinación de negocios - AA-IAMv3" xfId="441"/>
    <cellStyle name="Accent4 - 60%" xfId="442"/>
    <cellStyle name="Accent4 - 60% 10" xfId="443"/>
    <cellStyle name="Accent4 - 60% 11" xfId="444"/>
    <cellStyle name="Accent4 - 60% 2" xfId="445"/>
    <cellStyle name="Accent4 - 60% 2 2" xfId="446"/>
    <cellStyle name="Accent4 - 60% 2 2 2" xfId="447"/>
    <cellStyle name="Accent4 - 60% 3" xfId="448"/>
    <cellStyle name="Accent4 - 60% 4" xfId="449"/>
    <cellStyle name="Accent4 - 60% 5" xfId="450"/>
    <cellStyle name="Accent4 - 60% 6" xfId="451"/>
    <cellStyle name="Accent4 - 60% 7" xfId="452"/>
    <cellStyle name="Accent4 - 60% 8" xfId="453"/>
    <cellStyle name="Accent4 - 60% 9" xfId="454"/>
    <cellStyle name="Accent5" xfId="455"/>
    <cellStyle name="Accent5 - 20%" xfId="456"/>
    <cellStyle name="Accent5 - 20% 10" xfId="457"/>
    <cellStyle name="Accent5 - 20% 11" xfId="458"/>
    <cellStyle name="Accent5 - 20% 12" xfId="459"/>
    <cellStyle name="Accent5 - 20% 13" xfId="460"/>
    <cellStyle name="Accent5 - 20% 2" xfId="461"/>
    <cellStyle name="Accent5 - 20% 2 2" xfId="462"/>
    <cellStyle name="Accent5 - 20% 2 2 2" xfId="463"/>
    <cellStyle name="Accent5 - 20% 2 2 3" xfId="2866"/>
    <cellStyle name="Accent5 - 20% 3" xfId="464"/>
    <cellStyle name="Accent5 - 20% 3 2" xfId="465"/>
    <cellStyle name="Accent5 - 20% 4" xfId="466"/>
    <cellStyle name="Accent5 - 20% 4 2" xfId="467"/>
    <cellStyle name="Accent5 - 20% 5" xfId="468"/>
    <cellStyle name="Accent5 - 20% 5 2" xfId="469"/>
    <cellStyle name="Accent5 - 20% 6" xfId="470"/>
    <cellStyle name="Accent5 - 20% 6 2" xfId="471"/>
    <cellStyle name="Accent5 - 20% 6 3" xfId="2865"/>
    <cellStyle name="Accent5 - 20% 7" xfId="472"/>
    <cellStyle name="Accent5 - 20% 8" xfId="473"/>
    <cellStyle name="Accent5 - 20% 8 2" xfId="474"/>
    <cellStyle name="Accent5 - 20% 8 3" xfId="2864"/>
    <cellStyle name="Accent5 - 20% 9" xfId="475"/>
    <cellStyle name="Accent5 - 20%_Combinación de negocios - AA-IAMv3" xfId="476"/>
    <cellStyle name="Accent5 - 40%" xfId="477"/>
    <cellStyle name="Accent5 - 40% 2" xfId="478"/>
    <cellStyle name="Accent5 - 40% 2 2" xfId="479"/>
    <cellStyle name="Accent5 - 40% 3" xfId="480"/>
    <cellStyle name="Accent5 - 40% 3 2" xfId="481"/>
    <cellStyle name="Accent5 - 40% 4" xfId="482"/>
    <cellStyle name="Accent5 - 40% 4 2" xfId="483"/>
    <cellStyle name="Accent5 - 40% 5" xfId="484"/>
    <cellStyle name="Accent5 - 40% 5 2" xfId="485"/>
    <cellStyle name="Accent5 - 40% 6" xfId="486"/>
    <cellStyle name="Accent5 - 40% 6 2" xfId="487"/>
    <cellStyle name="Accent5 - 40% 7" xfId="488"/>
    <cellStyle name="Accent5 - 40% 8" xfId="489"/>
    <cellStyle name="Accent5 - 40% 9" xfId="490"/>
    <cellStyle name="Accent5 - 40%_Combinación de negocios - AA-IAMv3" xfId="491"/>
    <cellStyle name="Accent5 - 60%" xfId="492"/>
    <cellStyle name="Accent5 - 60% 10" xfId="493"/>
    <cellStyle name="Accent5 - 60% 11" xfId="494"/>
    <cellStyle name="Accent5 - 60% 2" xfId="495"/>
    <cellStyle name="Accent5 - 60% 2 2" xfId="496"/>
    <cellStyle name="Accent5 - 60% 2 2 2" xfId="497"/>
    <cellStyle name="Accent5 - 60% 3" xfId="498"/>
    <cellStyle name="Accent5 - 60% 4" xfId="499"/>
    <cellStyle name="Accent5 - 60% 5" xfId="500"/>
    <cellStyle name="Accent5 - 60% 6" xfId="501"/>
    <cellStyle name="Accent5 - 60% 7" xfId="502"/>
    <cellStyle name="Accent5 - 60% 8" xfId="503"/>
    <cellStyle name="Accent5 - 60% 9" xfId="504"/>
    <cellStyle name="Accent6" xfId="505"/>
    <cellStyle name="Accent6 - 20%" xfId="506"/>
    <cellStyle name="Accent6 - 20% 2" xfId="507"/>
    <cellStyle name="Accent6 - 20% 2 2" xfId="508"/>
    <cellStyle name="Accent6 - 20% 3" xfId="509"/>
    <cellStyle name="Accent6 - 20% 3 2" xfId="510"/>
    <cellStyle name="Accent6 - 20% 4" xfId="511"/>
    <cellStyle name="Accent6 - 20% 4 2" xfId="512"/>
    <cellStyle name="Accent6 - 20% 5" xfId="513"/>
    <cellStyle name="Accent6 - 20% 5 2" xfId="514"/>
    <cellStyle name="Accent6 - 20% 6" xfId="515"/>
    <cellStyle name="Accent6 - 20% 6 2" xfId="516"/>
    <cellStyle name="Accent6 - 20% 7" xfId="517"/>
    <cellStyle name="Accent6 - 20% 8" xfId="518"/>
    <cellStyle name="Accent6 - 20% 9" xfId="519"/>
    <cellStyle name="Accent6 - 20%_Combinación de negocios - AA-IAMv3" xfId="520"/>
    <cellStyle name="Accent6 - 40%" xfId="521"/>
    <cellStyle name="Accent6 - 40% 10" xfId="522"/>
    <cellStyle name="Accent6 - 40% 11" xfId="523"/>
    <cellStyle name="Accent6 - 40% 12" xfId="524"/>
    <cellStyle name="Accent6 - 40% 13" xfId="525"/>
    <cellStyle name="Accent6 - 40% 2" xfId="526"/>
    <cellStyle name="Accent6 - 40% 2 2" xfId="527"/>
    <cellStyle name="Accent6 - 40% 2 2 2" xfId="528"/>
    <cellStyle name="Accent6 - 40% 2 2 3" xfId="2863"/>
    <cellStyle name="Accent6 - 40% 3" xfId="529"/>
    <cellStyle name="Accent6 - 40% 3 2" xfId="530"/>
    <cellStyle name="Accent6 - 40% 4" xfId="531"/>
    <cellStyle name="Accent6 - 40% 4 2" xfId="532"/>
    <cellStyle name="Accent6 - 40% 5" xfId="533"/>
    <cellStyle name="Accent6 - 40% 5 2" xfId="534"/>
    <cellStyle name="Accent6 - 40% 6" xfId="535"/>
    <cellStyle name="Accent6 - 40% 6 2" xfId="536"/>
    <cellStyle name="Accent6 - 40% 6 3" xfId="2862"/>
    <cellStyle name="Accent6 - 40% 7" xfId="537"/>
    <cellStyle name="Accent6 - 40% 8" xfId="538"/>
    <cellStyle name="Accent6 - 40% 8 2" xfId="539"/>
    <cellStyle name="Accent6 - 40% 8 3" xfId="2861"/>
    <cellStyle name="Accent6 - 40% 9" xfId="540"/>
    <cellStyle name="Accent6 - 40%_Combinación de negocios - AA-IAMv3" xfId="541"/>
    <cellStyle name="Accent6 - 60%" xfId="542"/>
    <cellStyle name="Accent6 - 60% 10" xfId="543"/>
    <cellStyle name="Accent6 - 60% 11" xfId="544"/>
    <cellStyle name="Accent6 - 60% 2" xfId="545"/>
    <cellStyle name="Accent6 - 60% 2 2" xfId="546"/>
    <cellStyle name="Accent6 - 60% 2 2 2" xfId="547"/>
    <cellStyle name="Accent6 - 60% 3" xfId="548"/>
    <cellStyle name="Accent6 - 60% 4" xfId="549"/>
    <cellStyle name="Accent6 - 60% 5" xfId="550"/>
    <cellStyle name="Accent6 - 60% 6" xfId="551"/>
    <cellStyle name="Accent6 - 60% 7" xfId="552"/>
    <cellStyle name="Accent6 - 60% 8" xfId="553"/>
    <cellStyle name="Accent6 - 60% 9" xfId="554"/>
    <cellStyle name="Akcent 1" xfId="555"/>
    <cellStyle name="Akcent 2" xfId="556"/>
    <cellStyle name="Akcent 3" xfId="557"/>
    <cellStyle name="Akcent 4" xfId="558"/>
    <cellStyle name="Akcent 5" xfId="559"/>
    <cellStyle name="Akcent 6" xfId="560"/>
    <cellStyle name="Bad" xfId="561"/>
    <cellStyle name="Buena" xfId="562" builtinId="26" customBuiltin="1"/>
    <cellStyle name="Buena 10" xfId="563"/>
    <cellStyle name="Buena 10 2" xfId="564"/>
    <cellStyle name="Buena 10 3" xfId="565"/>
    <cellStyle name="Buena 10 4" xfId="566"/>
    <cellStyle name="Buena 10 5" xfId="567"/>
    <cellStyle name="Buena 10 6" xfId="568"/>
    <cellStyle name="Buena 10 7" xfId="2860"/>
    <cellStyle name="Buena 10 8" xfId="2720"/>
    <cellStyle name="Buena 11" xfId="569"/>
    <cellStyle name="Buena 12" xfId="570"/>
    <cellStyle name="Buena 13" xfId="571"/>
    <cellStyle name="Buena 14" xfId="572"/>
    <cellStyle name="Buena 2" xfId="573"/>
    <cellStyle name="Buena 2 2" xfId="574"/>
    <cellStyle name="Buena 2 3" xfId="575"/>
    <cellStyle name="Buena 2 4" xfId="576"/>
    <cellStyle name="Buena 2 5" xfId="577"/>
    <cellStyle name="Buena 2 6" xfId="578"/>
    <cellStyle name="Buena 2 7" xfId="2859"/>
    <cellStyle name="Buena 3" xfId="579"/>
    <cellStyle name="Buena 3 2" xfId="580"/>
    <cellStyle name="Buena 3 3" xfId="581"/>
    <cellStyle name="Buena 3 4" xfId="582"/>
    <cellStyle name="Buena 3 5" xfId="583"/>
    <cellStyle name="Buena 3 6" xfId="2858"/>
    <cellStyle name="Buena 4" xfId="584"/>
    <cellStyle name="Buena 4 2" xfId="585"/>
    <cellStyle name="Buena 4 3" xfId="586"/>
    <cellStyle name="Buena 4 4" xfId="587"/>
    <cellStyle name="Buena 4 5" xfId="588"/>
    <cellStyle name="Buena 4 6" xfId="2857"/>
    <cellStyle name="Buena 5" xfId="589"/>
    <cellStyle name="Buena 5 2" xfId="590"/>
    <cellStyle name="Buena 5 3" xfId="591"/>
    <cellStyle name="Buena 5 4" xfId="592"/>
    <cellStyle name="Buena 5 5" xfId="593"/>
    <cellStyle name="Buena 5 6" xfId="2856"/>
    <cellStyle name="Buena 6" xfId="594"/>
    <cellStyle name="Buena 6 2" xfId="595"/>
    <cellStyle name="Buena 6 2 2" xfId="596"/>
    <cellStyle name="Buena 6 2 3" xfId="2855"/>
    <cellStyle name="Buena 6 3" xfId="597"/>
    <cellStyle name="Buena 6 4" xfId="598"/>
    <cellStyle name="Buena 6 5" xfId="599"/>
    <cellStyle name="Buena 7" xfId="600"/>
    <cellStyle name="Buena 7 2" xfId="601"/>
    <cellStyle name="Buena 7 3" xfId="602"/>
    <cellStyle name="Buena 7 4" xfId="603"/>
    <cellStyle name="Buena 7 5" xfId="604"/>
    <cellStyle name="Buena 8" xfId="605"/>
    <cellStyle name="Buena 8 2" xfId="606"/>
    <cellStyle name="Buena 8 3" xfId="607"/>
    <cellStyle name="Buena 8 4" xfId="608"/>
    <cellStyle name="Buena 8 5" xfId="609"/>
    <cellStyle name="Buena 9" xfId="610"/>
    <cellStyle name="Buena 9 2" xfId="611"/>
    <cellStyle name="Buena 9 3" xfId="612"/>
    <cellStyle name="Buena 9 4" xfId="613"/>
    <cellStyle name="Buena 9 5" xfId="614"/>
    <cellStyle name="Cabece - Estilo3" xfId="615"/>
    <cellStyle name="Cabecera 1" xfId="616"/>
    <cellStyle name="Cabecera 2" xfId="617"/>
    <cellStyle name="Calculation" xfId="618"/>
    <cellStyle name="Cálculo" xfId="619" builtinId="22" customBuiltin="1"/>
    <cellStyle name="Cálculo 10" xfId="620"/>
    <cellStyle name="Cálculo 10 2" xfId="621"/>
    <cellStyle name="Cálculo 10 3" xfId="622"/>
    <cellStyle name="Cálculo 10 4" xfId="623"/>
    <cellStyle name="Cálculo 10 5" xfId="624"/>
    <cellStyle name="Cálculo 10 6" xfId="625"/>
    <cellStyle name="Cálculo 10 7" xfId="2854"/>
    <cellStyle name="Cálculo 10 8" xfId="2721"/>
    <cellStyle name="Cálculo 11" xfId="626"/>
    <cellStyle name="Cálculo 12" xfId="627"/>
    <cellStyle name="Cálculo 13" xfId="628"/>
    <cellStyle name="Cálculo 14" xfId="629"/>
    <cellStyle name="Cálculo 2" xfId="630"/>
    <cellStyle name="Cálculo 2 2" xfId="631"/>
    <cellStyle name="Cálculo 2 3" xfId="632"/>
    <cellStyle name="Cálculo 2 4" xfId="633"/>
    <cellStyle name="Cálculo 2 5" xfId="634"/>
    <cellStyle name="Cálculo 2 6" xfId="635"/>
    <cellStyle name="Cálculo 2 7" xfId="2853"/>
    <cellStyle name="Cálculo 3" xfId="636"/>
    <cellStyle name="Cálculo 3 2" xfId="637"/>
    <cellStyle name="Cálculo 3 3" xfId="638"/>
    <cellStyle name="Cálculo 3 4" xfId="639"/>
    <cellStyle name="Cálculo 3 5" xfId="640"/>
    <cellStyle name="Cálculo 3 6" xfId="2852"/>
    <cellStyle name="Cálculo 4" xfId="641"/>
    <cellStyle name="Cálculo 4 2" xfId="642"/>
    <cellStyle name="Cálculo 4 3" xfId="643"/>
    <cellStyle name="Cálculo 4 4" xfId="644"/>
    <cellStyle name="Cálculo 4 5" xfId="645"/>
    <cellStyle name="Cálculo 4 6" xfId="2851"/>
    <cellStyle name="Cálculo 5" xfId="646"/>
    <cellStyle name="Cálculo 5 2" xfId="647"/>
    <cellStyle name="Cálculo 5 3" xfId="648"/>
    <cellStyle name="Cálculo 5 4" xfId="649"/>
    <cellStyle name="Cálculo 5 5" xfId="650"/>
    <cellStyle name="Cálculo 5 6" xfId="2850"/>
    <cellStyle name="Cálculo 6" xfId="651"/>
    <cellStyle name="Cálculo 6 2" xfId="652"/>
    <cellStyle name="Cálculo 6 3" xfId="653"/>
    <cellStyle name="Cálculo 6 4" xfId="654"/>
    <cellStyle name="Cálculo 6 5" xfId="655"/>
    <cellStyle name="Cálculo 7" xfId="656"/>
    <cellStyle name="Cálculo 7 2" xfId="657"/>
    <cellStyle name="Cálculo 7 3" xfId="658"/>
    <cellStyle name="Cálculo 7 4" xfId="659"/>
    <cellStyle name="Cálculo 7 5" xfId="660"/>
    <cellStyle name="Cálculo 8" xfId="661"/>
    <cellStyle name="Cálculo 8 2" xfId="662"/>
    <cellStyle name="Cálculo 8 3" xfId="663"/>
    <cellStyle name="Cálculo 8 4" xfId="664"/>
    <cellStyle name="Cálculo 8 5" xfId="665"/>
    <cellStyle name="Cálculo 9" xfId="666"/>
    <cellStyle name="Cálculo 9 2" xfId="667"/>
    <cellStyle name="Cálculo 9 3" xfId="668"/>
    <cellStyle name="Cálculo 9 4" xfId="669"/>
    <cellStyle name="Cálculo 9 5" xfId="670"/>
    <cellStyle name="Celda de comprobación" xfId="671" builtinId="23" customBuiltin="1"/>
    <cellStyle name="Celda de comprobación 10" xfId="672"/>
    <cellStyle name="Celda de comprobación 10 2" xfId="673"/>
    <cellStyle name="Celda de comprobación 10 3" xfId="674"/>
    <cellStyle name="Celda de comprobación 10 4" xfId="675"/>
    <cellStyle name="Celda de comprobación 10 5" xfId="676"/>
    <cellStyle name="Celda de comprobación 10 6" xfId="677"/>
    <cellStyle name="Celda de comprobación 10 7" xfId="2849"/>
    <cellStyle name="Celda de comprobación 10 8" xfId="2722"/>
    <cellStyle name="Celda de comprobación 11" xfId="678"/>
    <cellStyle name="Celda de comprobación 12" xfId="679"/>
    <cellStyle name="Celda de comprobación 13" xfId="680"/>
    <cellStyle name="Celda de comprobación 14" xfId="681"/>
    <cellStyle name="Celda de comprobación 2" xfId="682"/>
    <cellStyle name="Celda de comprobación 2 2" xfId="683"/>
    <cellStyle name="Celda de comprobación 2 3" xfId="684"/>
    <cellStyle name="Celda de comprobación 2 4" xfId="685"/>
    <cellStyle name="Celda de comprobación 2 5" xfId="686"/>
    <cellStyle name="Celda de comprobación 2 6" xfId="687"/>
    <cellStyle name="Celda de comprobación 2 7" xfId="2848"/>
    <cellStyle name="Celda de comprobación 3" xfId="688"/>
    <cellStyle name="Celda de comprobación 3 2" xfId="689"/>
    <cellStyle name="Celda de comprobación 3 3" xfId="690"/>
    <cellStyle name="Celda de comprobación 3 4" xfId="691"/>
    <cellStyle name="Celda de comprobación 3 5" xfId="692"/>
    <cellStyle name="Celda de comprobación 3 6" xfId="2847"/>
    <cellStyle name="Celda de comprobación 4" xfId="693"/>
    <cellStyle name="Celda de comprobación 4 2" xfId="694"/>
    <cellStyle name="Celda de comprobación 4 3" xfId="695"/>
    <cellStyle name="Celda de comprobación 4 4" xfId="696"/>
    <cellStyle name="Celda de comprobación 4 5" xfId="697"/>
    <cellStyle name="Celda de comprobación 4 6" xfId="2846"/>
    <cellStyle name="Celda de comprobación 5" xfId="698"/>
    <cellStyle name="Celda de comprobación 5 2" xfId="699"/>
    <cellStyle name="Celda de comprobación 5 3" xfId="700"/>
    <cellStyle name="Celda de comprobación 5 4" xfId="701"/>
    <cellStyle name="Celda de comprobación 5 5" xfId="702"/>
    <cellStyle name="Celda de comprobación 5 6" xfId="2845"/>
    <cellStyle name="Celda de comprobación 6" xfId="703"/>
    <cellStyle name="Celda de comprobación 6 2" xfId="704"/>
    <cellStyle name="Celda de comprobación 6 3" xfId="705"/>
    <cellStyle name="Celda de comprobación 6 4" xfId="706"/>
    <cellStyle name="Celda de comprobación 6 5" xfId="707"/>
    <cellStyle name="Celda de comprobación 7" xfId="708"/>
    <cellStyle name="Celda de comprobación 7 2" xfId="709"/>
    <cellStyle name="Celda de comprobación 7 3" xfId="710"/>
    <cellStyle name="Celda de comprobación 7 4" xfId="711"/>
    <cellStyle name="Celda de comprobación 7 5" xfId="712"/>
    <cellStyle name="Celda de comprobación 8" xfId="713"/>
    <cellStyle name="Celda de comprobación 8 2" xfId="714"/>
    <cellStyle name="Celda de comprobación 8 3" xfId="715"/>
    <cellStyle name="Celda de comprobación 8 4" xfId="716"/>
    <cellStyle name="Celda de comprobación 8 5" xfId="717"/>
    <cellStyle name="Celda de comprobación 9" xfId="718"/>
    <cellStyle name="Celda de comprobación 9 2" xfId="719"/>
    <cellStyle name="Celda de comprobación 9 3" xfId="720"/>
    <cellStyle name="Celda de comprobación 9 4" xfId="721"/>
    <cellStyle name="Celda de comprobación 9 5" xfId="722"/>
    <cellStyle name="Celda vinculada" xfId="723" builtinId="24" customBuiltin="1"/>
    <cellStyle name="Celda vinculada 10" xfId="724"/>
    <cellStyle name="Celda vinculada 10 2" xfId="725"/>
    <cellStyle name="Celda vinculada 10 3" xfId="726"/>
    <cellStyle name="Celda vinculada 10 4" xfId="727"/>
    <cellStyle name="Celda vinculada 10 5" xfId="728"/>
    <cellStyle name="Celda vinculada 10 6" xfId="729"/>
    <cellStyle name="Celda vinculada 10 7" xfId="2844"/>
    <cellStyle name="Celda vinculada 10 8" xfId="2723"/>
    <cellStyle name="Celda vinculada 11" xfId="730"/>
    <cellStyle name="Celda vinculada 12" xfId="731"/>
    <cellStyle name="Celda vinculada 13" xfId="732"/>
    <cellStyle name="Celda vinculada 14" xfId="733"/>
    <cellStyle name="Celda vinculada 2" xfId="734"/>
    <cellStyle name="Celda vinculada 2 2" xfId="735"/>
    <cellStyle name="Celda vinculada 2 3" xfId="736"/>
    <cellStyle name="Celda vinculada 2 4" xfId="737"/>
    <cellStyle name="Celda vinculada 2 5" xfId="738"/>
    <cellStyle name="Celda vinculada 2 6" xfId="739"/>
    <cellStyle name="Celda vinculada 2 7" xfId="2843"/>
    <cellStyle name="Celda vinculada 3" xfId="740"/>
    <cellStyle name="Celda vinculada 3 2" xfId="741"/>
    <cellStyle name="Celda vinculada 3 3" xfId="742"/>
    <cellStyle name="Celda vinculada 3 4" xfId="743"/>
    <cellStyle name="Celda vinculada 3 5" xfId="744"/>
    <cellStyle name="Celda vinculada 3 6" xfId="2842"/>
    <cellStyle name="Celda vinculada 4" xfId="745"/>
    <cellStyle name="Celda vinculada 4 2" xfId="746"/>
    <cellStyle name="Celda vinculada 4 3" xfId="747"/>
    <cellStyle name="Celda vinculada 4 4" xfId="748"/>
    <cellStyle name="Celda vinculada 4 5" xfId="749"/>
    <cellStyle name="Celda vinculada 4 6" xfId="2841"/>
    <cellStyle name="Celda vinculada 5" xfId="750"/>
    <cellStyle name="Celda vinculada 5 2" xfId="751"/>
    <cellStyle name="Celda vinculada 5 3" xfId="752"/>
    <cellStyle name="Celda vinculada 5 4" xfId="753"/>
    <cellStyle name="Celda vinculada 5 5" xfId="754"/>
    <cellStyle name="Celda vinculada 5 6" xfId="2840"/>
    <cellStyle name="Celda vinculada 6" xfId="755"/>
    <cellStyle name="Celda vinculada 6 2" xfId="756"/>
    <cellStyle name="Celda vinculada 6 3" xfId="757"/>
    <cellStyle name="Celda vinculada 6 4" xfId="758"/>
    <cellStyle name="Celda vinculada 6 5" xfId="759"/>
    <cellStyle name="Celda vinculada 7" xfId="760"/>
    <cellStyle name="Celda vinculada 7 2" xfId="761"/>
    <cellStyle name="Celda vinculada 7 3" xfId="762"/>
    <cellStyle name="Celda vinculada 7 4" xfId="763"/>
    <cellStyle name="Celda vinculada 7 5" xfId="764"/>
    <cellStyle name="Celda vinculada 8" xfId="765"/>
    <cellStyle name="Celda vinculada 8 2" xfId="766"/>
    <cellStyle name="Celda vinculada 8 3" xfId="767"/>
    <cellStyle name="Celda vinculada 8 4" xfId="768"/>
    <cellStyle name="Celda vinculada 8 5" xfId="769"/>
    <cellStyle name="Celda vinculada 9" xfId="770"/>
    <cellStyle name="Celda vinculada 9 2" xfId="771"/>
    <cellStyle name="Celda vinculada 9 3" xfId="772"/>
    <cellStyle name="Celda vinculada 9 4" xfId="773"/>
    <cellStyle name="Celda vinculada 9 5" xfId="774"/>
    <cellStyle name="Check Cell" xfId="775"/>
    <cellStyle name="Check Cell 2" xfId="776"/>
    <cellStyle name="Check Cell 3" xfId="777"/>
    <cellStyle name="Check Cell 4" xfId="778"/>
    <cellStyle name="Check Cell 5" xfId="779"/>
    <cellStyle name="Check Cell 6" xfId="2839"/>
    <cellStyle name="Column_Title" xfId="780"/>
    <cellStyle name="Comma  - Style1" xfId="781"/>
    <cellStyle name="Comma  - Style2" xfId="782"/>
    <cellStyle name="Comma  - Style3" xfId="783"/>
    <cellStyle name="Comma  - Style4" xfId="784"/>
    <cellStyle name="Comma  - Style5" xfId="785"/>
    <cellStyle name="Comma  - Style6" xfId="786"/>
    <cellStyle name="Comma  - Style7" xfId="787"/>
    <cellStyle name="Comma  - Style8" xfId="788"/>
    <cellStyle name="Comma [0]_Aguas Andinas 30.06.05" xfId="789"/>
    <cellStyle name="Comma_Agbar Chile S.A. dic 2004.(Def.)" xfId="790"/>
    <cellStyle name="Comma0" xfId="791"/>
    <cellStyle name="Dane wej?ciowe" xfId="792"/>
    <cellStyle name="Dane wejściowe" xfId="793"/>
    <cellStyle name="Dane wyj?ciowe" xfId="794"/>
    <cellStyle name="Dane wyjściowe" xfId="795"/>
    <cellStyle name="Date" xfId="796"/>
    <cellStyle name="Dezimal [0]_FBA-6" xfId="797"/>
    <cellStyle name="Dezimal_FBA-6" xfId="798"/>
    <cellStyle name="Dia" xfId="799"/>
    <cellStyle name="Dobre" xfId="800"/>
    <cellStyle name="Emphasis 1" xfId="801"/>
    <cellStyle name="Emphasis 1 10" xfId="802"/>
    <cellStyle name="Emphasis 1 11" xfId="803"/>
    <cellStyle name="Emphasis 1 2" xfId="804"/>
    <cellStyle name="Emphasis 1 2 2" xfId="805"/>
    <cellStyle name="Emphasis 1 2 2 2" xfId="806"/>
    <cellStyle name="Emphasis 1 3" xfId="807"/>
    <cellStyle name="Emphasis 1 4" xfId="808"/>
    <cellStyle name="Emphasis 1 5" xfId="809"/>
    <cellStyle name="Emphasis 1 6" xfId="810"/>
    <cellStyle name="Emphasis 1 7" xfId="811"/>
    <cellStyle name="Emphasis 1 8" xfId="812"/>
    <cellStyle name="Emphasis 1 9" xfId="813"/>
    <cellStyle name="Emphasis 2" xfId="814"/>
    <cellStyle name="Emphasis 2 10" xfId="815"/>
    <cellStyle name="Emphasis 2 11" xfId="816"/>
    <cellStyle name="Emphasis 2 2" xfId="817"/>
    <cellStyle name="Emphasis 2 2 2" xfId="818"/>
    <cellStyle name="Emphasis 2 2 2 2" xfId="819"/>
    <cellStyle name="Emphasis 2 3" xfId="820"/>
    <cellStyle name="Emphasis 2 4" xfId="821"/>
    <cellStyle name="Emphasis 2 5" xfId="822"/>
    <cellStyle name="Emphasis 2 6" xfId="823"/>
    <cellStyle name="Emphasis 2 7" xfId="824"/>
    <cellStyle name="Emphasis 2 8" xfId="825"/>
    <cellStyle name="Emphasis 2 9" xfId="826"/>
    <cellStyle name="Emphasis 3" xfId="827"/>
    <cellStyle name="Encabez1" xfId="828"/>
    <cellStyle name="Encabez2" xfId="829"/>
    <cellStyle name="Encabezado 1" xfId="2458" builtinId="16" customBuiltin="1"/>
    <cellStyle name="Encabezado 4" xfId="830" builtinId="19" customBuiltin="1"/>
    <cellStyle name="Encabezado 4 10" xfId="831"/>
    <cellStyle name="Encabezado 4 10 2" xfId="832"/>
    <cellStyle name="Encabezado 4 10 3" xfId="833"/>
    <cellStyle name="Encabezado 4 10 4" xfId="834"/>
    <cellStyle name="Encabezado 4 10 5" xfId="835"/>
    <cellStyle name="Encabezado 4 10 6" xfId="2838"/>
    <cellStyle name="Encabezado 4 10 7" xfId="2724"/>
    <cellStyle name="Encabezado 4 11" xfId="836"/>
    <cellStyle name="Encabezado 4 12" xfId="837"/>
    <cellStyle name="Encabezado 4 13" xfId="838"/>
    <cellStyle name="Encabezado 4 14" xfId="839"/>
    <cellStyle name="Encabezado 4 2" xfId="840"/>
    <cellStyle name="Encabezado 4 2 2" xfId="841"/>
    <cellStyle name="Encabezado 4 2 3" xfId="842"/>
    <cellStyle name="Encabezado 4 2 4" xfId="843"/>
    <cellStyle name="Encabezado 4 2 5" xfId="844"/>
    <cellStyle name="Encabezado 4 2 6" xfId="845"/>
    <cellStyle name="Encabezado 4 3" xfId="846"/>
    <cellStyle name="Encabezado 4 3 2" xfId="847"/>
    <cellStyle name="Encabezado 4 3 3" xfId="848"/>
    <cellStyle name="Encabezado 4 3 4" xfId="849"/>
    <cellStyle name="Encabezado 4 3 5" xfId="850"/>
    <cellStyle name="Encabezado 4 4" xfId="851"/>
    <cellStyle name="Encabezado 4 4 2" xfId="852"/>
    <cellStyle name="Encabezado 4 4 3" xfId="853"/>
    <cellStyle name="Encabezado 4 4 4" xfId="854"/>
    <cellStyle name="Encabezado 4 4 5" xfId="855"/>
    <cellStyle name="Encabezado 4 5" xfId="856"/>
    <cellStyle name="Encabezado 4 5 2" xfId="857"/>
    <cellStyle name="Encabezado 4 5 3" xfId="858"/>
    <cellStyle name="Encabezado 4 5 4" xfId="859"/>
    <cellStyle name="Encabezado 4 5 5" xfId="860"/>
    <cellStyle name="Encabezado 4 6" xfId="861"/>
    <cellStyle name="Encabezado 4 6 2" xfId="862"/>
    <cellStyle name="Encabezado 4 6 3" xfId="863"/>
    <cellStyle name="Encabezado 4 6 4" xfId="864"/>
    <cellStyle name="Encabezado 4 6 5" xfId="865"/>
    <cellStyle name="Encabezado 4 7" xfId="866"/>
    <cellStyle name="Encabezado 4 7 2" xfId="867"/>
    <cellStyle name="Encabezado 4 7 3" xfId="868"/>
    <cellStyle name="Encabezado 4 7 4" xfId="869"/>
    <cellStyle name="Encabezado 4 7 5" xfId="870"/>
    <cellStyle name="Encabezado 4 8" xfId="871"/>
    <cellStyle name="Encabezado 4 8 2" xfId="872"/>
    <cellStyle name="Encabezado 4 8 3" xfId="873"/>
    <cellStyle name="Encabezado 4 8 4" xfId="874"/>
    <cellStyle name="Encabezado 4 8 5" xfId="875"/>
    <cellStyle name="Encabezado 4 9" xfId="876"/>
    <cellStyle name="Encabezado 4 9 2" xfId="877"/>
    <cellStyle name="Encabezado 4 9 3" xfId="878"/>
    <cellStyle name="Encabezado 4 9 4" xfId="879"/>
    <cellStyle name="Encabezado 4 9 5" xfId="880"/>
    <cellStyle name="Énfasis1" xfId="881" builtinId="29" customBuiltin="1"/>
    <cellStyle name="Énfasis1 10" xfId="882"/>
    <cellStyle name="Énfasis1 10 2" xfId="883"/>
    <cellStyle name="Énfasis1 10 3" xfId="884"/>
    <cellStyle name="Énfasis1 10 4" xfId="885"/>
    <cellStyle name="Énfasis1 10 5" xfId="886"/>
    <cellStyle name="Énfasis1 10 6" xfId="2836"/>
    <cellStyle name="Énfasis1 10 7" xfId="2725"/>
    <cellStyle name="Énfasis1 11" xfId="887"/>
    <cellStyle name="Énfasis1 12" xfId="888"/>
    <cellStyle name="Énfasis1 13" xfId="889"/>
    <cellStyle name="Énfasis1 14" xfId="890"/>
    <cellStyle name="Énfasis1 2" xfId="891"/>
    <cellStyle name="Énfasis1 2 2" xfId="892"/>
    <cellStyle name="Énfasis1 2 3" xfId="893"/>
    <cellStyle name="Énfasis1 2 4" xfId="894"/>
    <cellStyle name="Énfasis1 2 5" xfId="895"/>
    <cellStyle name="Énfasis1 2 6" xfId="896"/>
    <cellStyle name="Énfasis1 3" xfId="897"/>
    <cellStyle name="Énfasis1 3 2" xfId="898"/>
    <cellStyle name="Énfasis1 3 3" xfId="899"/>
    <cellStyle name="Énfasis1 3 4" xfId="900"/>
    <cellStyle name="Énfasis1 3 5" xfId="901"/>
    <cellStyle name="Énfasis1 4" xfId="902"/>
    <cellStyle name="Énfasis1 4 2" xfId="903"/>
    <cellStyle name="Énfasis1 4 3" xfId="904"/>
    <cellStyle name="Énfasis1 4 4" xfId="905"/>
    <cellStyle name="Énfasis1 4 5" xfId="906"/>
    <cellStyle name="Énfasis1 5" xfId="907"/>
    <cellStyle name="Énfasis1 5 2" xfId="908"/>
    <cellStyle name="Énfasis1 5 3" xfId="909"/>
    <cellStyle name="Énfasis1 5 4" xfId="910"/>
    <cellStyle name="Énfasis1 5 5" xfId="911"/>
    <cellStyle name="Énfasis1 6" xfId="912"/>
    <cellStyle name="Énfasis1 6 2" xfId="913"/>
    <cellStyle name="Énfasis1 6 3" xfId="914"/>
    <cellStyle name="Énfasis1 6 4" xfId="915"/>
    <cellStyle name="Énfasis1 6 5" xfId="916"/>
    <cellStyle name="Énfasis1 7" xfId="917"/>
    <cellStyle name="Énfasis1 7 2" xfId="918"/>
    <cellStyle name="Énfasis1 7 3" xfId="919"/>
    <cellStyle name="Énfasis1 7 4" xfId="920"/>
    <cellStyle name="Énfasis1 7 5" xfId="921"/>
    <cellStyle name="Énfasis1 8" xfId="922"/>
    <cellStyle name="Énfasis1 8 2" xfId="923"/>
    <cellStyle name="Énfasis1 8 3" xfId="924"/>
    <cellStyle name="Énfasis1 8 4" xfId="925"/>
    <cellStyle name="Énfasis1 8 5" xfId="926"/>
    <cellStyle name="Énfasis1 9" xfId="927"/>
    <cellStyle name="Énfasis1 9 2" xfId="928"/>
    <cellStyle name="Énfasis1 9 3" xfId="929"/>
    <cellStyle name="Énfasis1 9 4" xfId="930"/>
    <cellStyle name="Énfasis1 9 5" xfId="931"/>
    <cellStyle name="Énfasis2" xfId="932" builtinId="33" customBuiltin="1"/>
    <cellStyle name="Énfasis2 10" xfId="933"/>
    <cellStyle name="Énfasis2 10 2" xfId="934"/>
    <cellStyle name="Énfasis2 10 3" xfId="935"/>
    <cellStyle name="Énfasis2 10 4" xfId="936"/>
    <cellStyle name="Énfasis2 10 5" xfId="937"/>
    <cellStyle name="Énfasis2 10 6" xfId="2835"/>
    <cellStyle name="Énfasis2 10 7" xfId="2727"/>
    <cellStyle name="Énfasis2 11" xfId="938"/>
    <cellStyle name="Énfasis2 12" xfId="939"/>
    <cellStyle name="Énfasis2 13" xfId="940"/>
    <cellStyle name="Énfasis2 14" xfId="941"/>
    <cellStyle name="Énfasis2 2" xfId="942"/>
    <cellStyle name="Énfasis2 2 2" xfId="943"/>
    <cellStyle name="Énfasis2 2 3" xfId="944"/>
    <cellStyle name="Énfasis2 2 4" xfId="945"/>
    <cellStyle name="Énfasis2 2 5" xfId="946"/>
    <cellStyle name="Énfasis2 2 6" xfId="947"/>
    <cellStyle name="Énfasis2 3" xfId="948"/>
    <cellStyle name="Énfasis2 3 2" xfId="949"/>
    <cellStyle name="Énfasis2 3 3" xfId="950"/>
    <cellStyle name="Énfasis2 3 4" xfId="951"/>
    <cellStyle name="Énfasis2 3 5" xfId="952"/>
    <cellStyle name="Énfasis2 4" xfId="953"/>
    <cellStyle name="Énfasis2 4 2" xfId="954"/>
    <cellStyle name="Énfasis2 4 3" xfId="955"/>
    <cellStyle name="Énfasis2 4 4" xfId="956"/>
    <cellStyle name="Énfasis2 4 5" xfId="957"/>
    <cellStyle name="Énfasis2 5" xfId="958"/>
    <cellStyle name="Énfasis2 5 2" xfId="959"/>
    <cellStyle name="Énfasis2 5 3" xfId="960"/>
    <cellStyle name="Énfasis2 5 4" xfId="961"/>
    <cellStyle name="Énfasis2 5 5" xfId="962"/>
    <cellStyle name="Énfasis2 6" xfId="963"/>
    <cellStyle name="Énfasis2 6 2" xfId="964"/>
    <cellStyle name="Énfasis2 6 3" xfId="965"/>
    <cellStyle name="Énfasis2 6 4" xfId="966"/>
    <cellStyle name="Énfasis2 6 5" xfId="967"/>
    <cellStyle name="Énfasis2 7" xfId="968"/>
    <cellStyle name="Énfasis2 7 2" xfId="969"/>
    <cellStyle name="Énfasis2 7 3" xfId="970"/>
    <cellStyle name="Énfasis2 7 4" xfId="971"/>
    <cellStyle name="Énfasis2 7 5" xfId="972"/>
    <cellStyle name="Énfasis2 8" xfId="973"/>
    <cellStyle name="Énfasis2 8 2" xfId="974"/>
    <cellStyle name="Énfasis2 8 3" xfId="975"/>
    <cellStyle name="Énfasis2 8 4" xfId="976"/>
    <cellStyle name="Énfasis2 8 5" xfId="977"/>
    <cellStyle name="Énfasis2 9" xfId="978"/>
    <cellStyle name="Énfasis2 9 2" xfId="979"/>
    <cellStyle name="Énfasis2 9 3" xfId="980"/>
    <cellStyle name="Énfasis2 9 4" xfId="981"/>
    <cellStyle name="Énfasis2 9 5" xfId="982"/>
    <cellStyle name="Énfasis3" xfId="983" builtinId="37" customBuiltin="1"/>
    <cellStyle name="Énfasis3 10" xfId="984"/>
    <cellStyle name="Énfasis3 10 2" xfId="985"/>
    <cellStyle name="Énfasis3 10 3" xfId="986"/>
    <cellStyle name="Énfasis3 10 4" xfId="987"/>
    <cellStyle name="Énfasis3 10 5" xfId="988"/>
    <cellStyle name="Énfasis3 10 6" xfId="989"/>
    <cellStyle name="Énfasis3 10 7" xfId="2834"/>
    <cellStyle name="Énfasis3 10 8" xfId="2728"/>
    <cellStyle name="Énfasis3 11" xfId="990"/>
    <cellStyle name="Énfasis3 12" xfId="991"/>
    <cellStyle name="Énfasis3 13" xfId="992"/>
    <cellStyle name="Énfasis3 14" xfId="993"/>
    <cellStyle name="Énfasis3 2" xfId="994"/>
    <cellStyle name="Énfasis3 2 2" xfId="995"/>
    <cellStyle name="Énfasis3 2 3" xfId="996"/>
    <cellStyle name="Énfasis3 2 4" xfId="997"/>
    <cellStyle name="Énfasis3 2 5" xfId="998"/>
    <cellStyle name="Énfasis3 2 6" xfId="999"/>
    <cellStyle name="Énfasis3 2 7" xfId="2833"/>
    <cellStyle name="Énfasis3 3" xfId="1000"/>
    <cellStyle name="Énfasis3 3 2" xfId="1001"/>
    <cellStyle name="Énfasis3 3 3" xfId="1002"/>
    <cellStyle name="Énfasis3 3 4" xfId="1003"/>
    <cellStyle name="Énfasis3 3 5" xfId="1004"/>
    <cellStyle name="Énfasis3 3 6" xfId="2832"/>
    <cellStyle name="Énfasis3 4" xfId="1005"/>
    <cellStyle name="Énfasis3 4 2" xfId="1006"/>
    <cellStyle name="Énfasis3 4 3" xfId="1007"/>
    <cellStyle name="Énfasis3 4 4" xfId="1008"/>
    <cellStyle name="Énfasis3 4 5" xfId="1009"/>
    <cellStyle name="Énfasis3 4 6" xfId="2831"/>
    <cellStyle name="Énfasis3 5" xfId="1010"/>
    <cellStyle name="Énfasis3 5 2" xfId="1011"/>
    <cellStyle name="Énfasis3 5 3" xfId="1012"/>
    <cellStyle name="Énfasis3 5 4" xfId="1013"/>
    <cellStyle name="Énfasis3 5 5" xfId="1014"/>
    <cellStyle name="Énfasis3 5 6" xfId="2830"/>
    <cellStyle name="Énfasis3 6" xfId="1015"/>
    <cellStyle name="Énfasis3 6 2" xfId="1016"/>
    <cellStyle name="Énfasis3 6 3" xfId="1017"/>
    <cellStyle name="Énfasis3 6 4" xfId="1018"/>
    <cellStyle name="Énfasis3 6 5" xfId="1019"/>
    <cellStyle name="Énfasis3 7" xfId="1020"/>
    <cellStyle name="Énfasis3 7 2" xfId="1021"/>
    <cellStyle name="Énfasis3 7 3" xfId="1022"/>
    <cellStyle name="Énfasis3 7 4" xfId="1023"/>
    <cellStyle name="Énfasis3 7 5" xfId="1024"/>
    <cellStyle name="Énfasis3 8" xfId="1025"/>
    <cellStyle name="Énfasis3 8 2" xfId="1026"/>
    <cellStyle name="Énfasis3 8 3" xfId="1027"/>
    <cellStyle name="Énfasis3 8 4" xfId="1028"/>
    <cellStyle name="Énfasis3 8 5" xfId="1029"/>
    <cellStyle name="Énfasis3 9" xfId="1030"/>
    <cellStyle name="Énfasis3 9 2" xfId="1031"/>
    <cellStyle name="Énfasis3 9 3" xfId="1032"/>
    <cellStyle name="Énfasis3 9 4" xfId="1033"/>
    <cellStyle name="Énfasis3 9 5" xfId="1034"/>
    <cellStyle name="Énfasis4" xfId="1035" builtinId="41" customBuiltin="1"/>
    <cellStyle name="Énfasis4 10" xfId="1036"/>
    <cellStyle name="Énfasis4 10 2" xfId="1037"/>
    <cellStyle name="Énfasis4 10 3" xfId="1038"/>
    <cellStyle name="Énfasis4 10 4" xfId="1039"/>
    <cellStyle name="Énfasis4 10 5" xfId="1040"/>
    <cellStyle name="Énfasis4 10 6" xfId="1041"/>
    <cellStyle name="Énfasis4 10 7" xfId="2829"/>
    <cellStyle name="Énfasis4 10 8" xfId="2729"/>
    <cellStyle name="Énfasis4 11" xfId="1042"/>
    <cellStyle name="Énfasis4 12" xfId="1043"/>
    <cellStyle name="Énfasis4 13" xfId="1044"/>
    <cellStyle name="Énfasis4 14" xfId="1045"/>
    <cellStyle name="Énfasis4 2" xfId="1046"/>
    <cellStyle name="Énfasis4 2 2" xfId="1047"/>
    <cellStyle name="Énfasis4 2 3" xfId="1048"/>
    <cellStyle name="Énfasis4 2 4" xfId="1049"/>
    <cellStyle name="Énfasis4 2 5" xfId="1050"/>
    <cellStyle name="Énfasis4 2 6" xfId="1051"/>
    <cellStyle name="Énfasis4 2 7" xfId="2828"/>
    <cellStyle name="Énfasis4 3" xfId="1052"/>
    <cellStyle name="Énfasis4 3 2" xfId="1053"/>
    <cellStyle name="Énfasis4 3 3" xfId="1054"/>
    <cellStyle name="Énfasis4 3 4" xfId="1055"/>
    <cellStyle name="Énfasis4 3 5" xfId="1056"/>
    <cellStyle name="Énfasis4 3 6" xfId="2827"/>
    <cellStyle name="Énfasis4 4" xfId="1057"/>
    <cellStyle name="Énfasis4 4 2" xfId="1058"/>
    <cellStyle name="Énfasis4 4 3" xfId="1059"/>
    <cellStyle name="Énfasis4 4 4" xfId="1060"/>
    <cellStyle name="Énfasis4 4 5" xfId="1061"/>
    <cellStyle name="Énfasis4 4 6" xfId="2826"/>
    <cellStyle name="Énfasis4 5" xfId="1062"/>
    <cellStyle name="Énfasis4 5 2" xfId="1063"/>
    <cellStyle name="Énfasis4 5 3" xfId="1064"/>
    <cellStyle name="Énfasis4 5 4" xfId="1065"/>
    <cellStyle name="Énfasis4 5 5" xfId="1066"/>
    <cellStyle name="Énfasis4 5 6" xfId="2825"/>
    <cellStyle name="Énfasis4 6" xfId="1067"/>
    <cellStyle name="Énfasis4 6 2" xfId="1068"/>
    <cellStyle name="Énfasis4 6 3" xfId="1069"/>
    <cellStyle name="Énfasis4 6 4" xfId="1070"/>
    <cellStyle name="Énfasis4 6 5" xfId="1071"/>
    <cellStyle name="Énfasis4 7" xfId="1072"/>
    <cellStyle name="Énfasis4 7 2" xfId="1073"/>
    <cellStyle name="Énfasis4 7 3" xfId="1074"/>
    <cellStyle name="Énfasis4 7 4" xfId="1075"/>
    <cellStyle name="Énfasis4 7 5" xfId="1076"/>
    <cellStyle name="Énfasis4 8" xfId="1077"/>
    <cellStyle name="Énfasis4 8 2" xfId="1078"/>
    <cellStyle name="Énfasis4 8 3" xfId="1079"/>
    <cellStyle name="Énfasis4 8 4" xfId="1080"/>
    <cellStyle name="Énfasis4 8 5" xfId="1081"/>
    <cellStyle name="Énfasis4 9" xfId="1082"/>
    <cellStyle name="Énfasis4 9 2" xfId="1083"/>
    <cellStyle name="Énfasis4 9 3" xfId="1084"/>
    <cellStyle name="Énfasis4 9 4" xfId="1085"/>
    <cellStyle name="Énfasis4 9 5" xfId="1086"/>
    <cellStyle name="Énfasis5" xfId="1087" builtinId="45" customBuiltin="1"/>
    <cellStyle name="Énfasis5 10" xfId="1088"/>
    <cellStyle name="Énfasis5 10 2" xfId="1089"/>
    <cellStyle name="Énfasis5 10 3" xfId="1090"/>
    <cellStyle name="Énfasis5 10 4" xfId="1091"/>
    <cellStyle name="Énfasis5 10 5" xfId="1092"/>
    <cellStyle name="Énfasis5 10 6" xfId="1093"/>
    <cellStyle name="Énfasis5 10 7" xfId="2823"/>
    <cellStyle name="Énfasis5 10 8" xfId="2730"/>
    <cellStyle name="Énfasis5 11" xfId="1094"/>
    <cellStyle name="Énfasis5 12" xfId="1095"/>
    <cellStyle name="Énfasis5 13" xfId="1096"/>
    <cellStyle name="Énfasis5 14" xfId="1097"/>
    <cellStyle name="Énfasis5 2" xfId="1098"/>
    <cellStyle name="Énfasis5 2 2" xfId="1099"/>
    <cellStyle name="Énfasis5 2 3" xfId="1100"/>
    <cellStyle name="Énfasis5 2 4" xfId="1101"/>
    <cellStyle name="Énfasis5 2 5" xfId="1102"/>
    <cellStyle name="Énfasis5 2 6" xfId="1103"/>
    <cellStyle name="Énfasis5 2 7" xfId="2822"/>
    <cellStyle name="Énfasis5 3" xfId="1104"/>
    <cellStyle name="Énfasis5 3 2" xfId="1105"/>
    <cellStyle name="Énfasis5 3 3" xfId="1106"/>
    <cellStyle name="Énfasis5 3 4" xfId="1107"/>
    <cellStyle name="Énfasis5 3 5" xfId="1108"/>
    <cellStyle name="Énfasis5 3 6" xfId="2820"/>
    <cellStyle name="Énfasis5 4" xfId="1109"/>
    <cellStyle name="Énfasis5 4 2" xfId="1110"/>
    <cellStyle name="Énfasis5 4 3" xfId="1111"/>
    <cellStyle name="Énfasis5 4 4" xfId="1112"/>
    <cellStyle name="Énfasis5 4 5" xfId="1113"/>
    <cellStyle name="Énfasis5 4 6" xfId="2819"/>
    <cellStyle name="Énfasis5 5" xfId="1114"/>
    <cellStyle name="Énfasis5 5 2" xfId="1115"/>
    <cellStyle name="Énfasis5 5 3" xfId="1116"/>
    <cellStyle name="Énfasis5 5 4" xfId="1117"/>
    <cellStyle name="Énfasis5 5 5" xfId="1118"/>
    <cellStyle name="Énfasis5 5 6" xfId="2818"/>
    <cellStyle name="Énfasis5 6" xfId="1119"/>
    <cellStyle name="Énfasis5 6 2" xfId="1120"/>
    <cellStyle name="Énfasis5 6 3" xfId="1121"/>
    <cellStyle name="Énfasis5 6 4" xfId="1122"/>
    <cellStyle name="Énfasis5 6 5" xfId="1123"/>
    <cellStyle name="Énfasis5 7" xfId="1124"/>
    <cellStyle name="Énfasis5 7 2" xfId="1125"/>
    <cellStyle name="Énfasis5 7 3" xfId="1126"/>
    <cellStyle name="Énfasis5 7 4" xfId="1127"/>
    <cellStyle name="Énfasis5 7 5" xfId="1128"/>
    <cellStyle name="Énfasis5 8" xfId="1129"/>
    <cellStyle name="Énfasis5 8 2" xfId="1130"/>
    <cellStyle name="Énfasis5 8 3" xfId="1131"/>
    <cellStyle name="Énfasis5 8 4" xfId="1132"/>
    <cellStyle name="Énfasis5 8 5" xfId="1133"/>
    <cellStyle name="Énfasis5 9" xfId="1134"/>
    <cellStyle name="Énfasis5 9 2" xfId="1135"/>
    <cellStyle name="Énfasis5 9 3" xfId="1136"/>
    <cellStyle name="Énfasis5 9 4" xfId="1137"/>
    <cellStyle name="Énfasis5 9 5" xfId="1138"/>
    <cellStyle name="Énfasis6" xfId="1139" builtinId="49" customBuiltin="1"/>
    <cellStyle name="Énfasis6 10" xfId="1140"/>
    <cellStyle name="Énfasis6 10 2" xfId="1141"/>
    <cellStyle name="Énfasis6 10 3" xfId="1142"/>
    <cellStyle name="Énfasis6 10 4" xfId="1143"/>
    <cellStyle name="Énfasis6 10 5" xfId="1144"/>
    <cellStyle name="Énfasis6 10 6" xfId="1145"/>
    <cellStyle name="Énfasis6 10 7" xfId="2817"/>
    <cellStyle name="Énfasis6 10 8" xfId="2731"/>
    <cellStyle name="Énfasis6 11" xfId="1146"/>
    <cellStyle name="Énfasis6 12" xfId="1147"/>
    <cellStyle name="Énfasis6 13" xfId="1148"/>
    <cellStyle name="Énfasis6 14" xfId="1149"/>
    <cellStyle name="Énfasis6 2" xfId="1150"/>
    <cellStyle name="Énfasis6 2 2" xfId="1151"/>
    <cellStyle name="Énfasis6 2 3" xfId="1152"/>
    <cellStyle name="Énfasis6 2 4" xfId="1153"/>
    <cellStyle name="Énfasis6 2 5" xfId="1154"/>
    <cellStyle name="Énfasis6 2 6" xfId="1155"/>
    <cellStyle name="Énfasis6 2 7" xfId="2816"/>
    <cellStyle name="Énfasis6 3" xfId="1156"/>
    <cellStyle name="Énfasis6 3 2" xfId="1157"/>
    <cellStyle name="Énfasis6 3 3" xfId="1158"/>
    <cellStyle name="Énfasis6 3 4" xfId="1159"/>
    <cellStyle name="Énfasis6 3 5" xfId="1160"/>
    <cellStyle name="Énfasis6 3 6" xfId="2815"/>
    <cellStyle name="Énfasis6 4" xfId="1161"/>
    <cellStyle name="Énfasis6 4 2" xfId="1162"/>
    <cellStyle name="Énfasis6 4 3" xfId="1163"/>
    <cellStyle name="Énfasis6 4 4" xfId="1164"/>
    <cellStyle name="Énfasis6 4 5" xfId="1165"/>
    <cellStyle name="Énfasis6 4 6" xfId="2814"/>
    <cellStyle name="Énfasis6 5" xfId="1166"/>
    <cellStyle name="Énfasis6 5 2" xfId="1167"/>
    <cellStyle name="Énfasis6 5 3" xfId="1168"/>
    <cellStyle name="Énfasis6 5 4" xfId="1169"/>
    <cellStyle name="Énfasis6 5 5" xfId="1170"/>
    <cellStyle name="Énfasis6 5 6" xfId="2813"/>
    <cellStyle name="Énfasis6 6" xfId="1171"/>
    <cellStyle name="Énfasis6 6 2" xfId="1172"/>
    <cellStyle name="Énfasis6 6 3" xfId="1173"/>
    <cellStyle name="Énfasis6 6 4" xfId="1174"/>
    <cellStyle name="Énfasis6 6 5" xfId="1175"/>
    <cellStyle name="Énfasis6 7" xfId="1176"/>
    <cellStyle name="Énfasis6 7 2" xfId="1177"/>
    <cellStyle name="Énfasis6 7 3" xfId="1178"/>
    <cellStyle name="Énfasis6 7 4" xfId="1179"/>
    <cellStyle name="Énfasis6 7 5" xfId="1180"/>
    <cellStyle name="Énfasis6 8" xfId="1181"/>
    <cellStyle name="Énfasis6 8 2" xfId="1182"/>
    <cellStyle name="Énfasis6 8 3" xfId="1183"/>
    <cellStyle name="Énfasis6 8 4" xfId="1184"/>
    <cellStyle name="Énfasis6 8 5" xfId="1185"/>
    <cellStyle name="Énfasis6 9" xfId="1186"/>
    <cellStyle name="Énfasis6 9 2" xfId="1187"/>
    <cellStyle name="Énfasis6 9 3" xfId="1188"/>
    <cellStyle name="Énfasis6 9 4" xfId="1189"/>
    <cellStyle name="Énfasis6 9 5" xfId="1190"/>
    <cellStyle name="Entrada" xfId="1191" builtinId="20" customBuiltin="1"/>
    <cellStyle name="Entrada 10" xfId="1192"/>
    <cellStyle name="Entrada 10 2" xfId="1193"/>
    <cellStyle name="Entrada 10 3" xfId="1194"/>
    <cellStyle name="Entrada 10 4" xfId="1195"/>
    <cellStyle name="Entrada 10 5" xfId="1196"/>
    <cellStyle name="Entrada 10 6" xfId="1197"/>
    <cellStyle name="Entrada 10 7" xfId="2812"/>
    <cellStyle name="Entrada 10 8" xfId="2732"/>
    <cellStyle name="Entrada 11" xfId="1198"/>
    <cellStyle name="Entrada 12" xfId="1199"/>
    <cellStyle name="Entrada 13" xfId="1200"/>
    <cellStyle name="Entrada 14" xfId="1201"/>
    <cellStyle name="Entrada 2" xfId="1202"/>
    <cellStyle name="Entrada 2 2" xfId="1203"/>
    <cellStyle name="Entrada 2 3" xfId="1204"/>
    <cellStyle name="Entrada 2 4" xfId="1205"/>
    <cellStyle name="Entrada 2 5" xfId="1206"/>
    <cellStyle name="Entrada 2 6" xfId="1207"/>
    <cellStyle name="Entrada 2 7" xfId="2811"/>
    <cellStyle name="Entrada 3" xfId="1208"/>
    <cellStyle name="Entrada 3 2" xfId="1209"/>
    <cellStyle name="Entrada 3 3" xfId="1210"/>
    <cellStyle name="Entrada 3 4" xfId="1211"/>
    <cellStyle name="Entrada 3 5" xfId="1212"/>
    <cellStyle name="Entrada 3 6" xfId="2810"/>
    <cellStyle name="Entrada 4" xfId="1213"/>
    <cellStyle name="Entrada 4 2" xfId="1214"/>
    <cellStyle name="Entrada 4 3" xfId="1215"/>
    <cellStyle name="Entrada 4 4" xfId="1216"/>
    <cellStyle name="Entrada 4 5" xfId="1217"/>
    <cellStyle name="Entrada 4 6" xfId="2809"/>
    <cellStyle name="Entrada 5" xfId="1218"/>
    <cellStyle name="Entrada 5 2" xfId="1219"/>
    <cellStyle name="Entrada 5 3" xfId="1220"/>
    <cellStyle name="Entrada 5 4" xfId="1221"/>
    <cellStyle name="Entrada 5 5" xfId="1222"/>
    <cellStyle name="Entrada 5 6" xfId="2808"/>
    <cellStyle name="Entrada 6" xfId="1223"/>
    <cellStyle name="Entrada 6 2" xfId="1224"/>
    <cellStyle name="Entrada 6 3" xfId="1225"/>
    <cellStyle name="Entrada 6 4" xfId="1226"/>
    <cellStyle name="Entrada 6 5" xfId="1227"/>
    <cellStyle name="Entrada 7" xfId="1228"/>
    <cellStyle name="Entrada 7 2" xfId="1229"/>
    <cellStyle name="Entrada 7 3" xfId="1230"/>
    <cellStyle name="Entrada 7 4" xfId="1231"/>
    <cellStyle name="Entrada 7 5" xfId="1232"/>
    <cellStyle name="Entrada 8" xfId="1233"/>
    <cellStyle name="Entrada 8 2" xfId="1234"/>
    <cellStyle name="Entrada 8 3" xfId="1235"/>
    <cellStyle name="Entrada 8 4" xfId="1236"/>
    <cellStyle name="Entrada 8 5" xfId="1237"/>
    <cellStyle name="Entrada 9" xfId="1238"/>
    <cellStyle name="Entrada 9 2" xfId="1239"/>
    <cellStyle name="Entrada 9 3" xfId="1240"/>
    <cellStyle name="Entrada 9 4" xfId="1241"/>
    <cellStyle name="Entrada 9 5" xfId="1242"/>
    <cellStyle name="Euro" xfId="1243"/>
    <cellStyle name="Euro 2" xfId="1244"/>
    <cellStyle name="Euro 2 2" xfId="1245"/>
    <cellStyle name="Euro 3" xfId="1246"/>
    <cellStyle name="Euro 3 2" xfId="1247"/>
    <cellStyle name="Euro 4" xfId="1248"/>
    <cellStyle name="Euro 4 2" xfId="1249"/>
    <cellStyle name="Euro 5" xfId="1250"/>
    <cellStyle name="Euro 5 2" xfId="1251"/>
    <cellStyle name="Euro 6" xfId="1252"/>
    <cellStyle name="Euro 6 2" xfId="1253"/>
    <cellStyle name="Euro 7" xfId="1254"/>
    <cellStyle name="Euro 7 2" xfId="1255"/>
    <cellStyle name="Euro 8" xfId="1256"/>
    <cellStyle name="Euro 8 2" xfId="1257"/>
    <cellStyle name="Euro 9" xfId="1258"/>
    <cellStyle name="Explanatory Text" xfId="1259"/>
    <cellStyle name="F2" xfId="1260"/>
    <cellStyle name="F3" xfId="1261"/>
    <cellStyle name="F4" xfId="1262"/>
    <cellStyle name="F5" xfId="1263"/>
    <cellStyle name="F6" xfId="1264"/>
    <cellStyle name="F7" xfId="1265"/>
    <cellStyle name="F8" xfId="1266"/>
    <cellStyle name="Fecha" xfId="1267"/>
    <cellStyle name="Fijo" xfId="1268"/>
    <cellStyle name="Financiero" xfId="1269"/>
    <cellStyle name="Fixed" xfId="1270"/>
    <cellStyle name="Good" xfId="1271"/>
    <cellStyle name="Good 2" xfId="1272"/>
    <cellStyle name="Good 3" xfId="1273"/>
    <cellStyle name="Good 4" xfId="1274"/>
    <cellStyle name="Good 5" xfId="1275"/>
    <cellStyle name="Good 6" xfId="2807"/>
    <cellStyle name="Heading 1" xfId="1276"/>
    <cellStyle name="Heading 2" xfId="1277"/>
    <cellStyle name="Heading 3" xfId="1278"/>
    <cellStyle name="Heading 4" xfId="1279"/>
    <cellStyle name="Heading 4 2" xfId="1280"/>
    <cellStyle name="Heading 4 3" xfId="1281"/>
    <cellStyle name="Heading 4 4" xfId="1282"/>
    <cellStyle name="Heading 4 5" xfId="1283"/>
    <cellStyle name="Heading 4 6" xfId="2806"/>
    <cellStyle name="Heading1" xfId="1284"/>
    <cellStyle name="Heading2" xfId="1285"/>
    <cellStyle name="Hipervínculo" xfId="1286" builtinId="8"/>
    <cellStyle name="Hipervínculo 2" xfId="1287"/>
    <cellStyle name="Hipervínculo 2 2" xfId="2802"/>
    <cellStyle name="Hipervínculo 2 3" xfId="2733"/>
    <cellStyle name="Hipervínculo 3" xfId="1288"/>
    <cellStyle name="Hipervínculo 4" xfId="1289"/>
    <cellStyle name="Hipervínculo 5" xfId="2803"/>
    <cellStyle name="Incorrecto" xfId="1290" builtinId="27" customBuiltin="1"/>
    <cellStyle name="Incorrecto 10" xfId="1291"/>
    <cellStyle name="Incorrecto 10 2" xfId="1292"/>
    <cellStyle name="Incorrecto 10 3" xfId="1293"/>
    <cellStyle name="Incorrecto 10 4" xfId="1294"/>
    <cellStyle name="Incorrecto 10 5" xfId="1295"/>
    <cellStyle name="Incorrecto 10 6" xfId="1296"/>
    <cellStyle name="Incorrecto 10 7" xfId="2801"/>
    <cellStyle name="Incorrecto 10 8" xfId="2734"/>
    <cellStyle name="Incorrecto 11" xfId="1297"/>
    <cellStyle name="Incorrecto 12" xfId="1298"/>
    <cellStyle name="Incorrecto 13" xfId="1299"/>
    <cellStyle name="Incorrecto 14" xfId="1300"/>
    <cellStyle name="Incorrecto 2" xfId="1301"/>
    <cellStyle name="Incorrecto 2 2" xfId="1302"/>
    <cellStyle name="Incorrecto 2 3" xfId="1303"/>
    <cellStyle name="Incorrecto 2 4" xfId="1304"/>
    <cellStyle name="Incorrecto 2 5" xfId="1305"/>
    <cellStyle name="Incorrecto 2 6" xfId="1306"/>
    <cellStyle name="Incorrecto 2 7" xfId="2800"/>
    <cellStyle name="Incorrecto 3" xfId="1307"/>
    <cellStyle name="Incorrecto 3 2" xfId="1308"/>
    <cellStyle name="Incorrecto 3 3" xfId="1309"/>
    <cellStyle name="Incorrecto 3 4" xfId="1310"/>
    <cellStyle name="Incorrecto 3 5" xfId="1311"/>
    <cellStyle name="Incorrecto 3 6" xfId="2799"/>
    <cellStyle name="Incorrecto 4" xfId="1312"/>
    <cellStyle name="Incorrecto 4 2" xfId="1313"/>
    <cellStyle name="Incorrecto 4 3" xfId="1314"/>
    <cellStyle name="Incorrecto 4 4" xfId="1315"/>
    <cellStyle name="Incorrecto 4 5" xfId="1316"/>
    <cellStyle name="Incorrecto 4 6" xfId="2798"/>
    <cellStyle name="Incorrecto 5" xfId="1317"/>
    <cellStyle name="Incorrecto 5 2" xfId="1318"/>
    <cellStyle name="Incorrecto 5 3" xfId="1319"/>
    <cellStyle name="Incorrecto 5 4" xfId="1320"/>
    <cellStyle name="Incorrecto 5 5" xfId="1321"/>
    <cellStyle name="Incorrecto 5 6" xfId="2797"/>
    <cellStyle name="Incorrecto 6" xfId="1322"/>
    <cellStyle name="Incorrecto 6 2" xfId="1323"/>
    <cellStyle name="Incorrecto 6 3" xfId="1324"/>
    <cellStyle name="Incorrecto 6 4" xfId="1325"/>
    <cellStyle name="Incorrecto 6 5" xfId="1326"/>
    <cellStyle name="Incorrecto 7" xfId="1327"/>
    <cellStyle name="Incorrecto 7 2" xfId="1328"/>
    <cellStyle name="Incorrecto 7 3" xfId="1329"/>
    <cellStyle name="Incorrecto 7 4" xfId="1330"/>
    <cellStyle name="Incorrecto 7 5" xfId="1331"/>
    <cellStyle name="Incorrecto 8" xfId="1332"/>
    <cellStyle name="Incorrecto 8 2" xfId="1333"/>
    <cellStyle name="Incorrecto 8 3" xfId="1334"/>
    <cellStyle name="Incorrecto 8 4" xfId="1335"/>
    <cellStyle name="Incorrecto 8 5" xfId="1336"/>
    <cellStyle name="Incorrecto 9" xfId="1337"/>
    <cellStyle name="Incorrecto 9 2" xfId="1338"/>
    <cellStyle name="Incorrecto 9 3" xfId="1339"/>
    <cellStyle name="Incorrecto 9 4" xfId="1340"/>
    <cellStyle name="Incorrecto 9 5" xfId="1341"/>
    <cellStyle name="Input" xfId="1342"/>
    <cellStyle name="Input 2" xfId="1343"/>
    <cellStyle name="Input 3" xfId="1344"/>
    <cellStyle name="Input 4" xfId="1345"/>
    <cellStyle name="Input 5" xfId="1346"/>
    <cellStyle name="Input 6" xfId="2796"/>
    <cellStyle name="Input_valor justo.junio2010" xfId="1347"/>
    <cellStyle name="Komórka po??czona" xfId="1348"/>
    <cellStyle name="Komórka połączona" xfId="1349"/>
    <cellStyle name="Komórka zaznaczona" xfId="1350"/>
    <cellStyle name="Linked Cell" xfId="1351"/>
    <cellStyle name="Linked Cell 2" xfId="1352"/>
    <cellStyle name="Linked Cell 3" xfId="1353"/>
    <cellStyle name="Linked Cell 4" xfId="1354"/>
    <cellStyle name="Linked Cell 5" xfId="1355"/>
    <cellStyle name="Linked Cell 6" xfId="2794"/>
    <cellStyle name="Millares" xfId="1356" builtinId="3"/>
    <cellStyle name="Millares [0] 2" xfId="1357"/>
    <cellStyle name="Millares [0] 2 2" xfId="1358"/>
    <cellStyle name="Millares [0] 2 3" xfId="1359"/>
    <cellStyle name="Millares [0] 2 3 2" xfId="1360"/>
    <cellStyle name="Millares [0] 3" xfId="1361"/>
    <cellStyle name="Millares [0] 4" xfId="1362"/>
    <cellStyle name="Millares [0] 5" xfId="1363"/>
    <cellStyle name="Millares [0] 6" xfId="1364"/>
    <cellStyle name="Millares 10" xfId="1365"/>
    <cellStyle name="Millares 11" xfId="1366"/>
    <cellStyle name="Millares 12" xfId="1367"/>
    <cellStyle name="Millares 13" xfId="1368"/>
    <cellStyle name="Millares 13 2" xfId="2792"/>
    <cellStyle name="Millares 14" xfId="1369"/>
    <cellStyle name="Millares 15" xfId="2793"/>
    <cellStyle name="Millares 16" xfId="2795"/>
    <cellStyle name="Millares 17" xfId="2804"/>
    <cellStyle name="Millares 18" xfId="2781"/>
    <cellStyle name="Millares 19" xfId="2805"/>
    <cellStyle name="Millares 2" xfId="1370"/>
    <cellStyle name="Millares 2 2" xfId="1371"/>
    <cellStyle name="Millares 2 3" xfId="1372"/>
    <cellStyle name="Millares 2 4" xfId="2791"/>
    <cellStyle name="Millares 2 5" xfId="2736"/>
    <cellStyle name="Millares 20" xfId="2821"/>
    <cellStyle name="Millares 21" xfId="2824"/>
    <cellStyle name="Millares 22" xfId="2751"/>
    <cellStyle name="Millares 23" xfId="2726"/>
    <cellStyle name="Millares 24" xfId="2719"/>
    <cellStyle name="Millares 25" xfId="2743"/>
    <cellStyle name="Millares 3" xfId="1373"/>
    <cellStyle name="Millares 3 2" xfId="1374"/>
    <cellStyle name="Millares 3 2 2" xfId="2789"/>
    <cellStyle name="Millares 3 2 3" xfId="2738"/>
    <cellStyle name="Millares 3 3" xfId="2790"/>
    <cellStyle name="Millares 3 4" xfId="2737"/>
    <cellStyle name="Millares 4" xfId="1375"/>
    <cellStyle name="Millares 4 2" xfId="1376"/>
    <cellStyle name="Millares 4 3" xfId="2788"/>
    <cellStyle name="Millares 4 4" xfId="2739"/>
    <cellStyle name="Millares 5" xfId="1377"/>
    <cellStyle name="Millares 5 2" xfId="1378"/>
    <cellStyle name="Millares 5 3" xfId="2787"/>
    <cellStyle name="Millares 6" xfId="1379"/>
    <cellStyle name="Millares 6 2" xfId="1380"/>
    <cellStyle name="Millares 6 3" xfId="2786"/>
    <cellStyle name="Millares 6 4" xfId="2735"/>
    <cellStyle name="Millares 7" xfId="1381"/>
    <cellStyle name="Millares 7 2" xfId="1382"/>
    <cellStyle name="Millares 7 2 2" xfId="1383"/>
    <cellStyle name="Millares 7 3" xfId="1384"/>
    <cellStyle name="Millares 7 3 2" xfId="2784"/>
    <cellStyle name="Millares 7 4" xfId="1385"/>
    <cellStyle name="Millares 7 5" xfId="2785"/>
    <cellStyle name="Millares 8" xfId="1386"/>
    <cellStyle name="Millares 8 2" xfId="1387"/>
    <cellStyle name="Millares 8 3" xfId="2783"/>
    <cellStyle name="Millares 8 4" xfId="2837"/>
    <cellStyle name="Millares 9" xfId="1388"/>
    <cellStyle name="Moneda [0] 2" xfId="1389"/>
    <cellStyle name="Moneda [0] 2 2" xfId="1390"/>
    <cellStyle name="Moneda [0] 3" xfId="1391"/>
    <cellStyle name="Moneda [0] 4" xfId="1392"/>
    <cellStyle name="Moneda [0] 5" xfId="1393"/>
    <cellStyle name="Moneda [0] 6" xfId="1394"/>
    <cellStyle name="Moneda 2" xfId="1395"/>
    <cellStyle name="Moneda 2 2" xfId="1396"/>
    <cellStyle name="Moneda 2 3" xfId="1397"/>
    <cellStyle name="Moneda 3" xfId="1398"/>
    <cellStyle name="Moneda 4" xfId="1399"/>
    <cellStyle name="Moneda 5" xfId="1400"/>
    <cellStyle name="Moneda 6" xfId="1401"/>
    <cellStyle name="Moneda 7" xfId="1402"/>
    <cellStyle name="Moneda 7 2" xfId="2780"/>
    <cellStyle name="Moneda 8" xfId="2782"/>
    <cellStyle name="Monetario" xfId="1403"/>
    <cellStyle name="Monetario0" xfId="1404"/>
    <cellStyle name="Nag?ówek 1" xfId="1405"/>
    <cellStyle name="Nag?ówek 2" xfId="1406"/>
    <cellStyle name="Nag?ówek 3" xfId="1407"/>
    <cellStyle name="Nag?ówek 4" xfId="1408"/>
    <cellStyle name="Nagłówek 1" xfId="1409"/>
    <cellStyle name="Nagłówek 2" xfId="1410"/>
    <cellStyle name="Nagłówek 3" xfId="1411"/>
    <cellStyle name="Nagłówek 4" xfId="1412"/>
    <cellStyle name="Neutral" xfId="1413" builtinId="28" customBuiltin="1"/>
    <cellStyle name="Neutral 10" xfId="1414"/>
    <cellStyle name="Neutral 10 2" xfId="1415"/>
    <cellStyle name="Neutral 10 3" xfId="1416"/>
    <cellStyle name="Neutral 10 4" xfId="1417"/>
    <cellStyle name="Neutral 10 5" xfId="1418"/>
    <cellStyle name="Neutral 10 6" xfId="1419"/>
    <cellStyle name="Neutral 10 7" xfId="2779"/>
    <cellStyle name="Neutral 10 8" xfId="2740"/>
    <cellStyle name="Neutral 11" xfId="1420"/>
    <cellStyle name="Neutral 12" xfId="1421"/>
    <cellStyle name="Neutral 13" xfId="1422"/>
    <cellStyle name="Neutral 14" xfId="1423"/>
    <cellStyle name="Neutral 2" xfId="1424"/>
    <cellStyle name="Neutral 2 2" xfId="1425"/>
    <cellStyle name="Neutral 2 3" xfId="1426"/>
    <cellStyle name="Neutral 2 4" xfId="1427"/>
    <cellStyle name="Neutral 2 5" xfId="1428"/>
    <cellStyle name="Neutral 2 6" xfId="1429"/>
    <cellStyle name="Neutral 2 7" xfId="2778"/>
    <cellStyle name="Neutral 3" xfId="1430"/>
    <cellStyle name="Neutral 3 2" xfId="1431"/>
    <cellStyle name="Neutral 3 3" xfId="1432"/>
    <cellStyle name="Neutral 3 4" xfId="1433"/>
    <cellStyle name="Neutral 3 5" xfId="1434"/>
    <cellStyle name="Neutral 3 6" xfId="2777"/>
    <cellStyle name="Neutral 4" xfId="1435"/>
    <cellStyle name="Neutral 4 2" xfId="1436"/>
    <cellStyle name="Neutral 4 3" xfId="1437"/>
    <cellStyle name="Neutral 4 4" xfId="1438"/>
    <cellStyle name="Neutral 4 5" xfId="1439"/>
    <cellStyle name="Neutral 4 6" xfId="2776"/>
    <cellStyle name="Neutral 5" xfId="1440"/>
    <cellStyle name="Neutral 5 2" xfId="1441"/>
    <cellStyle name="Neutral 5 3" xfId="1442"/>
    <cellStyle name="Neutral 5 4" xfId="1443"/>
    <cellStyle name="Neutral 5 5" xfId="1444"/>
    <cellStyle name="Neutral 5 6" xfId="2775"/>
    <cellStyle name="Neutral 6" xfId="1445"/>
    <cellStyle name="Neutral 6 2" xfId="1446"/>
    <cellStyle name="Neutral 6 3" xfId="1447"/>
    <cellStyle name="Neutral 6 4" xfId="1448"/>
    <cellStyle name="Neutral 6 5" xfId="1449"/>
    <cellStyle name="Neutral 7" xfId="1450"/>
    <cellStyle name="Neutral 7 2" xfId="1451"/>
    <cellStyle name="Neutral 7 3" xfId="1452"/>
    <cellStyle name="Neutral 7 4" xfId="1453"/>
    <cellStyle name="Neutral 7 5" xfId="1454"/>
    <cellStyle name="Neutral 8" xfId="1455"/>
    <cellStyle name="Neutral 8 2" xfId="1456"/>
    <cellStyle name="Neutral 8 3" xfId="1457"/>
    <cellStyle name="Neutral 8 4" xfId="1458"/>
    <cellStyle name="Neutral 8 5" xfId="1459"/>
    <cellStyle name="Neutral 9" xfId="1460"/>
    <cellStyle name="Neutral 9 2" xfId="1461"/>
    <cellStyle name="Neutral 9 3" xfId="1462"/>
    <cellStyle name="Neutral 9 4" xfId="1463"/>
    <cellStyle name="Neutral 9 5" xfId="1464"/>
    <cellStyle name="Neutralne" xfId="1465"/>
    <cellStyle name="Normal" xfId="0" builtinId="0"/>
    <cellStyle name="Normal - Formatvorlage1" xfId="1466"/>
    <cellStyle name="Normal - Style1" xfId="1467"/>
    <cellStyle name="Normal 10" xfId="1468"/>
    <cellStyle name="Normal 10 2" xfId="1469"/>
    <cellStyle name="Normal 10 3" xfId="2774"/>
    <cellStyle name="Normal 11" xfId="1470"/>
    <cellStyle name="Normal 11 2" xfId="1471"/>
    <cellStyle name="Normal 12" xfId="1472"/>
    <cellStyle name="Normal 12 2" xfId="1473"/>
    <cellStyle name="Normal 13" xfId="1474"/>
    <cellStyle name="Normal 13 2" xfId="1475"/>
    <cellStyle name="Normal 14" xfId="1476"/>
    <cellStyle name="Normal 15" xfId="1477"/>
    <cellStyle name="Normal 15 2" xfId="1478"/>
    <cellStyle name="Normal 16" xfId="1479"/>
    <cellStyle name="Normal 16 2" xfId="2773"/>
    <cellStyle name="Normal 16 3" xfId="2695"/>
    <cellStyle name="Normal 17" xfId="1480"/>
    <cellStyle name="Normal 18" xfId="1481"/>
    <cellStyle name="Normal 19" xfId="1482"/>
    <cellStyle name="Normal 2" xfId="1483"/>
    <cellStyle name="Normal 2 10" xfId="1484"/>
    <cellStyle name="Normal 2 11" xfId="1485"/>
    <cellStyle name="Normal 2 12" xfId="1486"/>
    <cellStyle name="Normal 2 13" xfId="1487"/>
    <cellStyle name="Normal 2 2" xfId="1488"/>
    <cellStyle name="Normal 2 2 2" xfId="1489"/>
    <cellStyle name="Normal 2 3" xfId="1490"/>
    <cellStyle name="Normal 2 3 2" xfId="1491"/>
    <cellStyle name="Normal 2 4" xfId="1492"/>
    <cellStyle name="Normal 2 5" xfId="1493"/>
    <cellStyle name="Normal 2 6" xfId="1494"/>
    <cellStyle name="Normal 2 7" xfId="1495"/>
    <cellStyle name="Normal 2 7 2" xfId="1496"/>
    <cellStyle name="Normal 2 7 3" xfId="2772"/>
    <cellStyle name="Normal 2 8" xfId="1497"/>
    <cellStyle name="Normal 2 8 2" xfId="1498"/>
    <cellStyle name="Normal 2 8 3" xfId="2771"/>
    <cellStyle name="Normal 2 9" xfId="1499"/>
    <cellStyle name="Normal 2 9 2" xfId="1500"/>
    <cellStyle name="Normal 2 9 3" xfId="2770"/>
    <cellStyle name="Normal 2_Combinación de negocios - AA-IAMv3" xfId="1501"/>
    <cellStyle name="Normal 20" xfId="1502"/>
    <cellStyle name="Normal 21" xfId="1503"/>
    <cellStyle name="Normal 21 2" xfId="1504"/>
    <cellStyle name="Normal 22" xfId="1505"/>
    <cellStyle name="Normal 22 2" xfId="1506"/>
    <cellStyle name="Normal 23" xfId="1507"/>
    <cellStyle name="Normal 23 2" xfId="1508"/>
    <cellStyle name="Normal 24" xfId="1509"/>
    <cellStyle name="Normal 24 2" xfId="1510"/>
    <cellStyle name="Normal 25" xfId="1511"/>
    <cellStyle name="Normal 25 2" xfId="1512"/>
    <cellStyle name="Normal 26" xfId="1513"/>
    <cellStyle name="Normal 26 2" xfId="1514"/>
    <cellStyle name="Normal 27" xfId="1515"/>
    <cellStyle name="Normal 28" xfId="1516"/>
    <cellStyle name="Normal 29" xfId="1517"/>
    <cellStyle name="Normal 3" xfId="1518"/>
    <cellStyle name="Normal 3 2" xfId="1519"/>
    <cellStyle name="Normal 3 3" xfId="1520"/>
    <cellStyle name="Normal 3 4" xfId="1521"/>
    <cellStyle name="Normal 30" xfId="1522"/>
    <cellStyle name="Normal 31" xfId="1523"/>
    <cellStyle name="Normal 32" xfId="1524"/>
    <cellStyle name="Normal 33" xfId="1525"/>
    <cellStyle name="Normal 34" xfId="2928"/>
    <cellStyle name="Normal 35" xfId="2929"/>
    <cellStyle name="Normal 36" xfId="2930"/>
    <cellStyle name="Normal 37" xfId="2931"/>
    <cellStyle name="Normal 38" xfId="2914"/>
    <cellStyle name="Normal 39" xfId="2932"/>
    <cellStyle name="Normal 4" xfId="1526"/>
    <cellStyle name="Normal 4 2" xfId="1527"/>
    <cellStyle name="Normal 4 3" xfId="1528"/>
    <cellStyle name="Normal 4 4" xfId="2769"/>
    <cellStyle name="Normal 5" xfId="1529"/>
    <cellStyle name="Normal 5 2" xfId="1530"/>
    <cellStyle name="Normal 5 3" xfId="1531"/>
    <cellStyle name="Normal 5 4" xfId="2768"/>
    <cellStyle name="Normal 6" xfId="1532"/>
    <cellStyle name="Normal 6 2" xfId="1533"/>
    <cellStyle name="Normal 6 3" xfId="1534"/>
    <cellStyle name="Normal 7" xfId="1535"/>
    <cellStyle name="Normal 7 2" xfId="1536"/>
    <cellStyle name="Normal 7 3" xfId="1537"/>
    <cellStyle name="Normal 7 4" xfId="2767"/>
    <cellStyle name="Normal 8" xfId="1538"/>
    <cellStyle name="Normal 9" xfId="1539"/>
    <cellStyle name="Normal_Hoja1" xfId="1540"/>
    <cellStyle name="Normal_Hoja3" xfId="1541"/>
    <cellStyle name="Normal_Hoja4" xfId="1542"/>
    <cellStyle name="Normal_Libro1" xfId="1543"/>
    <cellStyle name="Normal_NIC 2 INVENTARIOS" xfId="1544"/>
    <cellStyle name="Normal_Nic37" xfId="1545"/>
    <cellStyle name="Normal_Notas IFRS_formato" xfId="1546"/>
    <cellStyle name="Notas" xfId="2679" builtinId="10" customBuiltin="1"/>
    <cellStyle name="Notas 10" xfId="1547"/>
    <cellStyle name="Notas 10 2" xfId="1548"/>
    <cellStyle name="Notas 10 3" xfId="1549"/>
    <cellStyle name="Notas 10 4" xfId="1550"/>
    <cellStyle name="Notas 10 5" xfId="1551"/>
    <cellStyle name="Notas 10 6" xfId="1552"/>
    <cellStyle name="Notas 10 7" xfId="2766"/>
    <cellStyle name="Notas 11" xfId="1553"/>
    <cellStyle name="Notas 11 2" xfId="2765"/>
    <cellStyle name="Notas 11 3" xfId="2741"/>
    <cellStyle name="Notas 12" xfId="1554"/>
    <cellStyle name="Notas 12 2" xfId="1555"/>
    <cellStyle name="Notas 13" xfId="1556"/>
    <cellStyle name="Notas 14" xfId="1557"/>
    <cellStyle name="Notas 2" xfId="1558"/>
    <cellStyle name="Notas 2 2" xfId="1559"/>
    <cellStyle name="Notas 2 3" xfId="1560"/>
    <cellStyle name="Notas 2 4" xfId="1561"/>
    <cellStyle name="Notas 2 5" xfId="1562"/>
    <cellStyle name="Notas 2 6" xfId="1563"/>
    <cellStyle name="Notas 2 7" xfId="2764"/>
    <cellStyle name="Notas 3" xfId="1564"/>
    <cellStyle name="Notas 3 2" xfId="1565"/>
    <cellStyle name="Notas 3 3" xfId="1566"/>
    <cellStyle name="Notas 3 4" xfId="1567"/>
    <cellStyle name="Notas 3 5" xfId="1568"/>
    <cellStyle name="Notas 3 6" xfId="2763"/>
    <cellStyle name="Notas 4" xfId="1569"/>
    <cellStyle name="Notas 4 2" xfId="1570"/>
    <cellStyle name="Notas 4 3" xfId="1571"/>
    <cellStyle name="Notas 4 4" xfId="1572"/>
    <cellStyle name="Notas 4 5" xfId="1573"/>
    <cellStyle name="Notas 4 6" xfId="2762"/>
    <cellStyle name="Notas 5" xfId="1574"/>
    <cellStyle name="Notas 5 2" xfId="1575"/>
    <cellStyle name="Notas 5 3" xfId="1576"/>
    <cellStyle name="Notas 5 4" xfId="1577"/>
    <cellStyle name="Notas 5 5" xfId="1578"/>
    <cellStyle name="Notas 5 6" xfId="2761"/>
    <cellStyle name="Notas 6" xfId="1579"/>
    <cellStyle name="Notas 6 2" xfId="1580"/>
    <cellStyle name="Notas 6 3" xfId="1581"/>
    <cellStyle name="Notas 6 4" xfId="1582"/>
    <cellStyle name="Notas 6 5" xfId="1583"/>
    <cellStyle name="Notas 7" xfId="1584"/>
    <cellStyle name="Notas 7 2" xfId="1585"/>
    <cellStyle name="Notas 7 3" xfId="1586"/>
    <cellStyle name="Notas 7 4" xfId="1587"/>
    <cellStyle name="Notas 7 5" xfId="1588"/>
    <cellStyle name="Notas 8" xfId="1589"/>
    <cellStyle name="Notas 8 2" xfId="1590"/>
    <cellStyle name="Notas 8 3" xfId="1591"/>
    <cellStyle name="Notas 8 4" xfId="1592"/>
    <cellStyle name="Notas 8 5" xfId="1593"/>
    <cellStyle name="Notas 9" xfId="1594"/>
    <cellStyle name="Notas 9 2" xfId="1595"/>
    <cellStyle name="Notas 9 3" xfId="1596"/>
    <cellStyle name="Notas 9 4" xfId="1597"/>
    <cellStyle name="Notas 9 5" xfId="1598"/>
    <cellStyle name="Note" xfId="1599"/>
    <cellStyle name="Note 2" xfId="1600"/>
    <cellStyle name="Note 3" xfId="1601"/>
    <cellStyle name="Note 4" xfId="1602"/>
    <cellStyle name="Note 5" xfId="1603"/>
    <cellStyle name="Note 6" xfId="1604"/>
    <cellStyle name="Note 7" xfId="1605"/>
    <cellStyle name="Note 8" xfId="1606"/>
    <cellStyle name="Obliczenia" xfId="1607"/>
    <cellStyle name="Output" xfId="1608"/>
    <cellStyle name="Porcen - Estilo2" xfId="1609"/>
    <cellStyle name="Porcentaje" xfId="1610" builtinId="5"/>
    <cellStyle name="Porcentaje 2" xfId="1611"/>
    <cellStyle name="Porcentaje 2 2" xfId="1612"/>
    <cellStyle name="Porcentaje 2 3" xfId="2759"/>
    <cellStyle name="Porcentaje 3" xfId="1613"/>
    <cellStyle name="Porcentaje 4" xfId="2678"/>
    <cellStyle name="Porcentaje 5" xfId="2760"/>
    <cellStyle name="Porcentual 10" xfId="1614"/>
    <cellStyle name="Porcentual 10 2" xfId="1615"/>
    <cellStyle name="Porcentual 10 3" xfId="2758"/>
    <cellStyle name="Porcentual 11" xfId="1616"/>
    <cellStyle name="Porcentual 11 2" xfId="1617"/>
    <cellStyle name="Porcentual 14" xfId="1618"/>
    <cellStyle name="Porcentual 14 2" xfId="1619"/>
    <cellStyle name="Porcentual 15" xfId="1620"/>
    <cellStyle name="Porcentual 16" xfId="1621"/>
    <cellStyle name="Porcentual 17" xfId="1622"/>
    <cellStyle name="Porcentual 18" xfId="1623"/>
    <cellStyle name="Porcentual 2" xfId="1624"/>
    <cellStyle name="Porcentual 2 2" xfId="1625"/>
    <cellStyle name="Porcentual 2 2 2" xfId="1626"/>
    <cellStyle name="Porcentual 2 2 3" xfId="2757"/>
    <cellStyle name="Porcentual 3" xfId="1627"/>
    <cellStyle name="Porcentual 4" xfId="1628"/>
    <cellStyle name="Porcentual 4 2" xfId="1629"/>
    <cellStyle name="Porcentual 5" xfId="1630"/>
    <cellStyle name="Porcentual 5 2" xfId="1631"/>
    <cellStyle name="Porcentual 6" xfId="1632"/>
    <cellStyle name="Porcentual 7" xfId="1633"/>
    <cellStyle name="Porcentual 7 2" xfId="1634"/>
    <cellStyle name="Porcentual 8" xfId="1635"/>
    <cellStyle name="Porcentual 8 2" xfId="1636"/>
    <cellStyle name="Porcentual 9" xfId="1637"/>
    <cellStyle name="Punto" xfId="1638"/>
    <cellStyle name="Punto0" xfId="1639"/>
    <cellStyle name="Punto0 - Estilo1" xfId="1640"/>
    <cellStyle name="Punto0 - Estilo4" xfId="1641"/>
    <cellStyle name="Punto0_Agbar Chile S.A. dic 2004.(Def.)" xfId="1642"/>
    <cellStyle name="Punto1 - Estilo1" xfId="1643"/>
    <cellStyle name="Salida" xfId="1644" builtinId="21" customBuiltin="1"/>
    <cellStyle name="Salida 10" xfId="1645"/>
    <cellStyle name="Salida 10 2" xfId="1646"/>
    <cellStyle name="Salida 10 3" xfId="1647"/>
    <cellStyle name="Salida 10 4" xfId="1648"/>
    <cellStyle name="Salida 10 5" xfId="1649"/>
    <cellStyle name="Salida 10 6" xfId="1650"/>
    <cellStyle name="Salida 10 7" xfId="2756"/>
    <cellStyle name="Salida 10 8" xfId="2742"/>
    <cellStyle name="Salida 11" xfId="1651"/>
    <cellStyle name="Salida 12" xfId="1652"/>
    <cellStyle name="Salida 13" xfId="1653"/>
    <cellStyle name="Salida 14" xfId="1654"/>
    <cellStyle name="Salida 2" xfId="1655"/>
    <cellStyle name="Salida 2 2" xfId="1656"/>
    <cellStyle name="Salida 2 3" xfId="1657"/>
    <cellStyle name="Salida 2 4" xfId="1658"/>
    <cellStyle name="Salida 2 5" xfId="1659"/>
    <cellStyle name="Salida 2 6" xfId="1660"/>
    <cellStyle name="Salida 2 7" xfId="2755"/>
    <cellStyle name="Salida 3" xfId="1661"/>
    <cellStyle name="Salida 3 2" xfId="1662"/>
    <cellStyle name="Salida 3 3" xfId="1663"/>
    <cellStyle name="Salida 3 4" xfId="1664"/>
    <cellStyle name="Salida 3 5" xfId="1665"/>
    <cellStyle name="Salida 3 6" xfId="2754"/>
    <cellStyle name="Salida 4" xfId="1666"/>
    <cellStyle name="Salida 4 2" xfId="1667"/>
    <cellStyle name="Salida 4 3" xfId="1668"/>
    <cellStyle name="Salida 4 4" xfId="1669"/>
    <cellStyle name="Salida 4 5" xfId="1670"/>
    <cellStyle name="Salida 4 6" xfId="2753"/>
    <cellStyle name="Salida 5" xfId="1671"/>
    <cellStyle name="Salida 5 2" xfId="1672"/>
    <cellStyle name="Salida 5 3" xfId="1673"/>
    <cellStyle name="Salida 5 4" xfId="1674"/>
    <cellStyle name="Salida 5 5" xfId="1675"/>
    <cellStyle name="Salida 5 6" xfId="2752"/>
    <cellStyle name="Salida 6" xfId="1676"/>
    <cellStyle name="Salida 6 2" xfId="1677"/>
    <cellStyle name="Salida 6 3" xfId="1678"/>
    <cellStyle name="Salida 6 4" xfId="1679"/>
    <cellStyle name="Salida 6 5" xfId="1680"/>
    <cellStyle name="Salida 7" xfId="1681"/>
    <cellStyle name="Salida 7 2" xfId="1682"/>
    <cellStyle name="Salida 7 3" xfId="1683"/>
    <cellStyle name="Salida 7 4" xfId="1684"/>
    <cellStyle name="Salida 7 5" xfId="1685"/>
    <cellStyle name="Salida 8" xfId="1686"/>
    <cellStyle name="Salida 8 2" xfId="1687"/>
    <cellStyle name="Salida 8 3" xfId="1688"/>
    <cellStyle name="Salida 8 4" xfId="1689"/>
    <cellStyle name="Salida 8 5" xfId="1690"/>
    <cellStyle name="Salida 9" xfId="1691"/>
    <cellStyle name="Salida 9 2" xfId="1692"/>
    <cellStyle name="Salida 9 3" xfId="1693"/>
    <cellStyle name="Salida 9 4" xfId="1694"/>
    <cellStyle name="Salida 9 5" xfId="1695"/>
    <cellStyle name="SAPBEXaggData" xfId="1696"/>
    <cellStyle name="SAPBEXaggData 10" xfId="1697"/>
    <cellStyle name="SAPBEXaggData 11" xfId="1698"/>
    <cellStyle name="SAPBEXaggData 12" xfId="1699"/>
    <cellStyle name="SAPBEXaggData 13" xfId="1700"/>
    <cellStyle name="SAPBEXaggData 2" xfId="1701"/>
    <cellStyle name="SAPBEXaggData 2 2" xfId="1702"/>
    <cellStyle name="SAPBEXaggData 2 2 2" xfId="1703"/>
    <cellStyle name="SAPBEXaggData 3" xfId="1704"/>
    <cellStyle name="SAPBEXaggData 4" xfId="1705"/>
    <cellStyle name="SAPBEXaggData 5" xfId="1706"/>
    <cellStyle name="SAPBEXaggData 6" xfId="1707"/>
    <cellStyle name="SAPBEXaggData 7" xfId="1708"/>
    <cellStyle name="SAPBEXaggData 8" xfId="1709"/>
    <cellStyle name="SAPBEXaggData 9" xfId="1710"/>
    <cellStyle name="SAPBEXaggData_gxaccion, 68" xfId="1711"/>
    <cellStyle name="SAPBEXaggDataEmph" xfId="1712"/>
    <cellStyle name="SAPBEXaggDataEmph 10" xfId="1713"/>
    <cellStyle name="SAPBEXaggDataEmph 11" xfId="1714"/>
    <cellStyle name="SAPBEXaggDataEmph 2" xfId="1715"/>
    <cellStyle name="SAPBEXaggDataEmph 2 2" xfId="1716"/>
    <cellStyle name="SAPBEXaggDataEmph 2 2 2" xfId="1717"/>
    <cellStyle name="SAPBEXaggDataEmph 3" xfId="1718"/>
    <cellStyle name="SAPBEXaggDataEmph 4" xfId="1719"/>
    <cellStyle name="SAPBEXaggDataEmph 5" xfId="1720"/>
    <cellStyle name="SAPBEXaggDataEmph 6" xfId="1721"/>
    <cellStyle name="SAPBEXaggDataEmph 7" xfId="1722"/>
    <cellStyle name="SAPBEXaggDataEmph 8" xfId="1723"/>
    <cellStyle name="SAPBEXaggDataEmph 9" xfId="1724"/>
    <cellStyle name="SAPBEXaggDataEmph_valor justo.junio2010" xfId="1725"/>
    <cellStyle name="SAPBEXaggItem" xfId="1726"/>
    <cellStyle name="SAPBEXaggItem 10" xfId="1727"/>
    <cellStyle name="SAPBEXaggItem 11" xfId="1728"/>
    <cellStyle name="SAPBEXaggItem 12" xfId="1729"/>
    <cellStyle name="SAPBEXaggItem 13" xfId="1730"/>
    <cellStyle name="SAPBEXaggItem 2" xfId="1731"/>
    <cellStyle name="SAPBEXaggItem 2 2" xfId="1732"/>
    <cellStyle name="SAPBEXaggItem 2 2 2" xfId="1733"/>
    <cellStyle name="SAPBEXaggItem 3" xfId="1734"/>
    <cellStyle name="SAPBEXaggItem 4" xfId="1735"/>
    <cellStyle name="SAPBEXaggItem 5" xfId="1736"/>
    <cellStyle name="SAPBEXaggItem 6" xfId="1737"/>
    <cellStyle name="SAPBEXaggItem 7" xfId="1738"/>
    <cellStyle name="SAPBEXaggItem 8" xfId="1739"/>
    <cellStyle name="SAPBEXaggItem 9" xfId="1740"/>
    <cellStyle name="SAPBEXaggItem_gxaccion, 68" xfId="1741"/>
    <cellStyle name="SAPBEXaggItemX" xfId="1742"/>
    <cellStyle name="SAPBEXaggItemX 10" xfId="1743"/>
    <cellStyle name="SAPBEXaggItemX 11" xfId="1744"/>
    <cellStyle name="SAPBEXaggItemX 2" xfId="1745"/>
    <cellStyle name="SAPBEXaggItemX 2 2" xfId="1746"/>
    <cellStyle name="SAPBEXaggItemX 2 2 2" xfId="1747"/>
    <cellStyle name="SAPBEXaggItemX 3" xfId="1748"/>
    <cellStyle name="SAPBEXaggItemX 4" xfId="1749"/>
    <cellStyle name="SAPBEXaggItemX 5" xfId="1750"/>
    <cellStyle name="SAPBEXaggItemX 6" xfId="1751"/>
    <cellStyle name="SAPBEXaggItemX 7" xfId="1752"/>
    <cellStyle name="SAPBEXaggItemX 8" xfId="1753"/>
    <cellStyle name="SAPBEXaggItemX 9" xfId="1754"/>
    <cellStyle name="SAPBEXaggItemX_valor justo.junio2010" xfId="1755"/>
    <cellStyle name="SAPBEXchaText" xfId="1756"/>
    <cellStyle name="SAPBEXchaText 10" xfId="1757"/>
    <cellStyle name="SAPBEXchaText 11" xfId="1758"/>
    <cellStyle name="SAPBEXchaText 12" xfId="1759"/>
    <cellStyle name="SAPBEXchaText 13" xfId="1760"/>
    <cellStyle name="SAPBEXchaText 2" xfId="1761"/>
    <cellStyle name="SAPBEXchaText 2 2" xfId="1762"/>
    <cellStyle name="SAPBEXchaText 2 2 2" xfId="1763"/>
    <cellStyle name="SAPBEXchaText 3" xfId="1764"/>
    <cellStyle name="SAPBEXchaText 4" xfId="1765"/>
    <cellStyle name="SAPBEXchaText 5" xfId="1766"/>
    <cellStyle name="SAPBEXchaText 6" xfId="1767"/>
    <cellStyle name="SAPBEXchaText 7" xfId="1768"/>
    <cellStyle name="SAPBEXchaText 8" xfId="1769"/>
    <cellStyle name="SAPBEXchaText 9" xfId="1770"/>
    <cellStyle name="SAPBEXchaText_gxaccion, 68" xfId="1771"/>
    <cellStyle name="SAPBEXexcBad7" xfId="1772"/>
    <cellStyle name="SAPBEXexcBad7 10" xfId="1773"/>
    <cellStyle name="SAPBEXexcBad7 11" xfId="1774"/>
    <cellStyle name="SAPBEXexcBad7 2" xfId="1775"/>
    <cellStyle name="SAPBEXexcBad7 2 2" xfId="1776"/>
    <cellStyle name="SAPBEXexcBad7 2 2 2" xfId="1777"/>
    <cellStyle name="SAPBEXexcBad7 3" xfId="1778"/>
    <cellStyle name="SAPBEXexcBad7 4" xfId="1779"/>
    <cellStyle name="SAPBEXexcBad7 5" xfId="1780"/>
    <cellStyle name="SAPBEXexcBad7 6" xfId="1781"/>
    <cellStyle name="SAPBEXexcBad7 7" xfId="1782"/>
    <cellStyle name="SAPBEXexcBad7 8" xfId="1783"/>
    <cellStyle name="SAPBEXexcBad7 9" xfId="1784"/>
    <cellStyle name="SAPBEXexcBad7_gxaccion, 68" xfId="1785"/>
    <cellStyle name="SAPBEXexcBad8" xfId="1786"/>
    <cellStyle name="SAPBEXexcBad8 10" xfId="1787"/>
    <cellStyle name="SAPBEXexcBad8 11" xfId="1788"/>
    <cellStyle name="SAPBEXexcBad8 2" xfId="1789"/>
    <cellStyle name="SAPBEXexcBad8 2 2" xfId="1790"/>
    <cellStyle name="SAPBEXexcBad8 2 2 2" xfId="1791"/>
    <cellStyle name="SAPBEXexcBad8 3" xfId="1792"/>
    <cellStyle name="SAPBEXexcBad8 4" xfId="1793"/>
    <cellStyle name="SAPBEXexcBad8 5" xfId="1794"/>
    <cellStyle name="SAPBEXexcBad8 6" xfId="1795"/>
    <cellStyle name="SAPBEXexcBad8 7" xfId="1796"/>
    <cellStyle name="SAPBEXexcBad8 8" xfId="1797"/>
    <cellStyle name="SAPBEXexcBad8 9" xfId="1798"/>
    <cellStyle name="SAPBEXexcBad8_gxaccion, 68" xfId="1799"/>
    <cellStyle name="SAPBEXexcBad9" xfId="1800"/>
    <cellStyle name="SAPBEXexcBad9 10" xfId="1801"/>
    <cellStyle name="SAPBEXexcBad9 11" xfId="1802"/>
    <cellStyle name="SAPBEXexcBad9 2" xfId="1803"/>
    <cellStyle name="SAPBEXexcBad9 2 2" xfId="1804"/>
    <cellStyle name="SAPBEXexcBad9 2 2 2" xfId="1805"/>
    <cellStyle name="SAPBEXexcBad9 3" xfId="1806"/>
    <cellStyle name="SAPBEXexcBad9 4" xfId="1807"/>
    <cellStyle name="SAPBEXexcBad9 5" xfId="1808"/>
    <cellStyle name="SAPBEXexcBad9 6" xfId="1809"/>
    <cellStyle name="SAPBEXexcBad9 7" xfId="1810"/>
    <cellStyle name="SAPBEXexcBad9 8" xfId="1811"/>
    <cellStyle name="SAPBEXexcBad9 9" xfId="1812"/>
    <cellStyle name="SAPBEXexcBad9_gxaccion, 68" xfId="1813"/>
    <cellStyle name="SAPBEXexcCritical4" xfId="1814"/>
    <cellStyle name="SAPBEXexcCritical4 10" xfId="1815"/>
    <cellStyle name="SAPBEXexcCritical4 11" xfId="1816"/>
    <cellStyle name="SAPBEXexcCritical4 2" xfId="1817"/>
    <cellStyle name="SAPBEXexcCritical4 2 2" xfId="1818"/>
    <cellStyle name="SAPBEXexcCritical4 2 2 2" xfId="1819"/>
    <cellStyle name="SAPBEXexcCritical4 3" xfId="1820"/>
    <cellStyle name="SAPBEXexcCritical4 4" xfId="1821"/>
    <cellStyle name="SAPBEXexcCritical4 5" xfId="1822"/>
    <cellStyle name="SAPBEXexcCritical4 6" xfId="1823"/>
    <cellStyle name="SAPBEXexcCritical4 7" xfId="1824"/>
    <cellStyle name="SAPBEXexcCritical4 8" xfId="1825"/>
    <cellStyle name="SAPBEXexcCritical4 9" xfId="1826"/>
    <cellStyle name="SAPBEXexcCritical4_gxaccion, 68" xfId="1827"/>
    <cellStyle name="SAPBEXexcCritical5" xfId="1828"/>
    <cellStyle name="SAPBEXexcCritical5 10" xfId="1829"/>
    <cellStyle name="SAPBEXexcCritical5 11" xfId="1830"/>
    <cellStyle name="SAPBEXexcCritical5 2" xfId="1831"/>
    <cellStyle name="SAPBEXexcCritical5 2 2" xfId="1832"/>
    <cellStyle name="SAPBEXexcCritical5 2 2 2" xfId="1833"/>
    <cellStyle name="SAPBEXexcCritical5 3" xfId="1834"/>
    <cellStyle name="SAPBEXexcCritical5 4" xfId="1835"/>
    <cellStyle name="SAPBEXexcCritical5 5" xfId="1836"/>
    <cellStyle name="SAPBEXexcCritical5 6" xfId="1837"/>
    <cellStyle name="SAPBEXexcCritical5 7" xfId="1838"/>
    <cellStyle name="SAPBEXexcCritical5 8" xfId="1839"/>
    <cellStyle name="SAPBEXexcCritical5 9" xfId="1840"/>
    <cellStyle name="SAPBEXexcCritical5_gxaccion, 68" xfId="1841"/>
    <cellStyle name="SAPBEXexcCritical6" xfId="1842"/>
    <cellStyle name="SAPBEXexcCritical6 10" xfId="1843"/>
    <cellStyle name="SAPBEXexcCritical6 11" xfId="1844"/>
    <cellStyle name="SAPBEXexcCritical6 2" xfId="1845"/>
    <cellStyle name="SAPBEXexcCritical6 2 2" xfId="1846"/>
    <cellStyle name="SAPBEXexcCritical6 2 2 2" xfId="1847"/>
    <cellStyle name="SAPBEXexcCritical6 3" xfId="1848"/>
    <cellStyle name="SAPBEXexcCritical6 4" xfId="1849"/>
    <cellStyle name="SAPBEXexcCritical6 5" xfId="1850"/>
    <cellStyle name="SAPBEXexcCritical6 6" xfId="1851"/>
    <cellStyle name="SAPBEXexcCritical6 7" xfId="1852"/>
    <cellStyle name="SAPBEXexcCritical6 8" xfId="1853"/>
    <cellStyle name="SAPBEXexcCritical6 9" xfId="1854"/>
    <cellStyle name="SAPBEXexcCritical6_gxaccion, 68" xfId="1855"/>
    <cellStyle name="SAPBEXexcGood1" xfId="1856"/>
    <cellStyle name="SAPBEXexcGood1 10" xfId="1857"/>
    <cellStyle name="SAPBEXexcGood1 11" xfId="1858"/>
    <cellStyle name="SAPBEXexcGood1 2" xfId="1859"/>
    <cellStyle name="SAPBEXexcGood1 2 2" xfId="1860"/>
    <cellStyle name="SAPBEXexcGood1 2 2 2" xfId="1861"/>
    <cellStyle name="SAPBEXexcGood1 3" xfId="1862"/>
    <cellStyle name="SAPBEXexcGood1 4" xfId="1863"/>
    <cellStyle name="SAPBEXexcGood1 5" xfId="1864"/>
    <cellStyle name="SAPBEXexcGood1 6" xfId="1865"/>
    <cellStyle name="SAPBEXexcGood1 7" xfId="1866"/>
    <cellStyle name="SAPBEXexcGood1 8" xfId="1867"/>
    <cellStyle name="SAPBEXexcGood1 9" xfId="1868"/>
    <cellStyle name="SAPBEXexcGood1_gxaccion, 68" xfId="1869"/>
    <cellStyle name="SAPBEXexcGood2" xfId="1870"/>
    <cellStyle name="SAPBEXexcGood2 10" xfId="1871"/>
    <cellStyle name="SAPBEXexcGood2 11" xfId="1872"/>
    <cellStyle name="SAPBEXexcGood2 2" xfId="1873"/>
    <cellStyle name="SAPBEXexcGood2 2 2" xfId="1874"/>
    <cellStyle name="SAPBEXexcGood2 2 2 2" xfId="1875"/>
    <cellStyle name="SAPBEXexcGood2 3" xfId="1876"/>
    <cellStyle name="SAPBEXexcGood2 4" xfId="1877"/>
    <cellStyle name="SAPBEXexcGood2 5" xfId="1878"/>
    <cellStyle name="SAPBEXexcGood2 6" xfId="1879"/>
    <cellStyle name="SAPBEXexcGood2 7" xfId="1880"/>
    <cellStyle name="SAPBEXexcGood2 8" xfId="1881"/>
    <cellStyle name="SAPBEXexcGood2 9" xfId="1882"/>
    <cellStyle name="SAPBEXexcGood2_gxaccion, 68" xfId="1883"/>
    <cellStyle name="SAPBEXexcGood3" xfId="1884"/>
    <cellStyle name="SAPBEXexcGood3 10" xfId="1885"/>
    <cellStyle name="SAPBEXexcGood3 11" xfId="1886"/>
    <cellStyle name="SAPBEXexcGood3 2" xfId="1887"/>
    <cellStyle name="SAPBEXexcGood3 2 2" xfId="1888"/>
    <cellStyle name="SAPBEXexcGood3 2 2 2" xfId="1889"/>
    <cellStyle name="SAPBEXexcGood3 3" xfId="1890"/>
    <cellStyle name="SAPBEXexcGood3 4" xfId="1891"/>
    <cellStyle name="SAPBEXexcGood3 5" xfId="1892"/>
    <cellStyle name="SAPBEXexcGood3 6" xfId="1893"/>
    <cellStyle name="SAPBEXexcGood3 7" xfId="1894"/>
    <cellStyle name="SAPBEXexcGood3 8" xfId="1895"/>
    <cellStyle name="SAPBEXexcGood3 9" xfId="1896"/>
    <cellStyle name="SAPBEXexcGood3_gxaccion, 68" xfId="1897"/>
    <cellStyle name="SAPBEXfilterDrill" xfId="1898"/>
    <cellStyle name="SAPBEXfilterDrill 10" xfId="1899"/>
    <cellStyle name="SAPBEXfilterDrill 11" xfId="1900"/>
    <cellStyle name="SAPBEXfilterDrill 2" xfId="1901"/>
    <cellStyle name="SAPBEXfilterDrill 2 2" xfId="1902"/>
    <cellStyle name="SAPBEXfilterDrill 2 2 2" xfId="1903"/>
    <cellStyle name="SAPBEXfilterDrill 3" xfId="1904"/>
    <cellStyle name="SAPBEXfilterDrill 4" xfId="1905"/>
    <cellStyle name="SAPBEXfilterDrill 5" xfId="1906"/>
    <cellStyle name="SAPBEXfilterDrill 6" xfId="1907"/>
    <cellStyle name="SAPBEXfilterDrill 7" xfId="1908"/>
    <cellStyle name="SAPBEXfilterDrill 8" xfId="1909"/>
    <cellStyle name="SAPBEXfilterDrill 9" xfId="1910"/>
    <cellStyle name="SAPBEXfilterDrill_gxaccion, 68" xfId="1911"/>
    <cellStyle name="SAPBEXfilterItem" xfId="1912"/>
    <cellStyle name="SAPBEXfilterItem 10" xfId="1913"/>
    <cellStyle name="SAPBEXfilterItem 11" xfId="1914"/>
    <cellStyle name="SAPBEXfilterItem 2" xfId="1915"/>
    <cellStyle name="SAPBEXfilterItem 2 2" xfId="1916"/>
    <cellStyle name="SAPBEXfilterItem 2 2 2" xfId="1917"/>
    <cellStyle name="SAPBEXfilterItem 3" xfId="1918"/>
    <cellStyle name="SAPBEXfilterItem 4" xfId="1919"/>
    <cellStyle name="SAPBEXfilterItem 5" xfId="1920"/>
    <cellStyle name="SAPBEXfilterItem 6" xfId="1921"/>
    <cellStyle name="SAPBEXfilterItem 7" xfId="1922"/>
    <cellStyle name="SAPBEXfilterItem 8" xfId="1923"/>
    <cellStyle name="SAPBEXfilterItem 9" xfId="1924"/>
    <cellStyle name="SAPBEXfilterText" xfId="1925"/>
    <cellStyle name="SAPBEXfilterText 10" xfId="1926"/>
    <cellStyle name="SAPBEXfilterText 11" xfId="1927"/>
    <cellStyle name="SAPBEXfilterText 2" xfId="1928"/>
    <cellStyle name="SAPBEXfilterText 2 2" xfId="1929"/>
    <cellStyle name="SAPBEXfilterText 2 2 2" xfId="1930"/>
    <cellStyle name="SAPBEXfilterText 3" xfId="1931"/>
    <cellStyle name="SAPBEXfilterText 4" xfId="1932"/>
    <cellStyle name="SAPBEXfilterText 5" xfId="1933"/>
    <cellStyle name="SAPBEXfilterText 6" xfId="1934"/>
    <cellStyle name="SAPBEXfilterText 7" xfId="1935"/>
    <cellStyle name="SAPBEXfilterText 8" xfId="1936"/>
    <cellStyle name="SAPBEXfilterText 9" xfId="1937"/>
    <cellStyle name="SAPBEXformats" xfId="1938"/>
    <cellStyle name="SAPBEXformats 10" xfId="1939"/>
    <cellStyle name="SAPBEXformats 11" xfId="1940"/>
    <cellStyle name="SAPBEXformats 2" xfId="1941"/>
    <cellStyle name="SAPBEXformats 2 2" xfId="1942"/>
    <cellStyle name="SAPBEXformats 2 2 2" xfId="1943"/>
    <cellStyle name="SAPBEXformats 3" xfId="1944"/>
    <cellStyle name="SAPBEXformats 4" xfId="1945"/>
    <cellStyle name="SAPBEXformats 5" xfId="1946"/>
    <cellStyle name="SAPBEXformats 6" xfId="1947"/>
    <cellStyle name="SAPBEXformats 7" xfId="1948"/>
    <cellStyle name="SAPBEXformats 8" xfId="1949"/>
    <cellStyle name="SAPBEXformats 9" xfId="1950"/>
    <cellStyle name="SAPBEXformats_gxaccion, 68" xfId="1951"/>
    <cellStyle name="SAPBEXheaderItem" xfId="1952"/>
    <cellStyle name="SAPBEXheaderItem 10" xfId="1953"/>
    <cellStyle name="SAPBEXheaderItem 11" xfId="1954"/>
    <cellStyle name="SAPBEXheaderItem 2" xfId="1955"/>
    <cellStyle name="SAPBEXheaderItem 2 2" xfId="1956"/>
    <cellStyle name="SAPBEXheaderItem 2 2 2" xfId="1957"/>
    <cellStyle name="SAPBEXheaderItem 3" xfId="1958"/>
    <cellStyle name="SAPBEXheaderItem 4" xfId="1959"/>
    <cellStyle name="SAPBEXheaderItem 5" xfId="1960"/>
    <cellStyle name="SAPBEXheaderItem 6" xfId="1961"/>
    <cellStyle name="SAPBEXheaderItem 7" xfId="1962"/>
    <cellStyle name="SAPBEXheaderItem 8" xfId="1963"/>
    <cellStyle name="SAPBEXheaderItem 9" xfId="1964"/>
    <cellStyle name="SAPBEXheaderItem_gxaccion, 68" xfId="1965"/>
    <cellStyle name="SAPBEXheaderText" xfId="1966"/>
    <cellStyle name="SAPBEXheaderText 10" xfId="1967"/>
    <cellStyle name="SAPBEXheaderText 11" xfId="1968"/>
    <cellStyle name="SAPBEXheaderText 2" xfId="1969"/>
    <cellStyle name="SAPBEXheaderText 2 2" xfId="1970"/>
    <cellStyle name="SAPBEXheaderText 2 2 2" xfId="1971"/>
    <cellStyle name="SAPBEXheaderText 3" xfId="1972"/>
    <cellStyle name="SAPBEXheaderText 4" xfId="1973"/>
    <cellStyle name="SAPBEXheaderText 5" xfId="1974"/>
    <cellStyle name="SAPBEXheaderText 6" xfId="1975"/>
    <cellStyle name="SAPBEXheaderText 7" xfId="1976"/>
    <cellStyle name="SAPBEXheaderText 8" xfId="1977"/>
    <cellStyle name="SAPBEXheaderText 9" xfId="1978"/>
    <cellStyle name="SAPBEXheaderText_gxaccion, 68" xfId="1979"/>
    <cellStyle name="SAPBEXHLevel0" xfId="1980"/>
    <cellStyle name="SAPBEXHLevel0 10" xfId="1981"/>
    <cellStyle name="SAPBEXHLevel0 11" xfId="1982"/>
    <cellStyle name="SAPBEXHLevel0 12" xfId="1983"/>
    <cellStyle name="SAPBEXHLevel0 13" xfId="1984"/>
    <cellStyle name="SAPBEXHLevel0 2" xfId="1985"/>
    <cellStyle name="SAPBEXHLevel0 2 2" xfId="1986"/>
    <cellStyle name="SAPBEXHLevel0 2 2 2" xfId="1987"/>
    <cellStyle name="SAPBEXHLevel0 3" xfId="1988"/>
    <cellStyle name="SAPBEXHLevel0 4" xfId="1989"/>
    <cellStyle name="SAPBEXHLevel0 5" xfId="1990"/>
    <cellStyle name="SAPBEXHLevel0 6" xfId="1991"/>
    <cellStyle name="SAPBEXHLevel0 7" xfId="1992"/>
    <cellStyle name="SAPBEXHLevel0 8" xfId="1993"/>
    <cellStyle name="SAPBEXHLevel0 9" xfId="1994"/>
    <cellStyle name="SAPBEXHLevel0_gxaccion, 68" xfId="1995"/>
    <cellStyle name="SAPBEXHLevel0X" xfId="1996"/>
    <cellStyle name="SAPBEXHLevel0X 10" xfId="1997"/>
    <cellStyle name="SAPBEXHLevel0X 11" xfId="1998"/>
    <cellStyle name="SAPBEXHLevel0X 2" xfId="1999"/>
    <cellStyle name="SAPBEXHLevel0X 2 2" xfId="2000"/>
    <cellStyle name="SAPBEXHLevel0X 2 2 2" xfId="2001"/>
    <cellStyle name="SAPBEXHLevel0X 2 3" xfId="2002"/>
    <cellStyle name="SAPBEXHLevel0X 2 4" xfId="2003"/>
    <cellStyle name="SAPBEXHLevel0X 2 5" xfId="2004"/>
    <cellStyle name="SAPBEXHLevel0X 3" xfId="2005"/>
    <cellStyle name="SAPBEXHLevel0X 3 2" xfId="2006"/>
    <cellStyle name="SAPBEXHLevel0X 3 3" xfId="2007"/>
    <cellStyle name="SAPBEXHLevel0X 3 4" xfId="2008"/>
    <cellStyle name="SAPBEXHLevel0X 3 5" xfId="2009"/>
    <cellStyle name="SAPBEXHLevel0X 4" xfId="2010"/>
    <cellStyle name="SAPBEXHLevel0X 4 2" xfId="2011"/>
    <cellStyle name="SAPBEXHLevel0X 4 3" xfId="2012"/>
    <cellStyle name="SAPBEXHLevel0X 4 4" xfId="2013"/>
    <cellStyle name="SAPBEXHLevel0X 4 5" xfId="2014"/>
    <cellStyle name="SAPBEXHLevel0X 5" xfId="2015"/>
    <cellStyle name="SAPBEXHLevel0X 5 2" xfId="2016"/>
    <cellStyle name="SAPBEXHLevel0X 5 3" xfId="2017"/>
    <cellStyle name="SAPBEXHLevel0X 5 4" xfId="2018"/>
    <cellStyle name="SAPBEXHLevel0X 5 5" xfId="2019"/>
    <cellStyle name="SAPBEXHLevel0X 6" xfId="2020"/>
    <cellStyle name="SAPBEXHLevel0X 6 2" xfId="2021"/>
    <cellStyle name="SAPBEXHLevel0X 6 3" xfId="2022"/>
    <cellStyle name="SAPBEXHLevel0X 6 4" xfId="2023"/>
    <cellStyle name="SAPBEXHLevel0X 6 5" xfId="2024"/>
    <cellStyle name="SAPBEXHLevel0X 7" xfId="2025"/>
    <cellStyle name="SAPBEXHLevel0X 7 2" xfId="2026"/>
    <cellStyle name="SAPBEXHLevel0X 7 3" xfId="2027"/>
    <cellStyle name="SAPBEXHLevel0X 7 4" xfId="2028"/>
    <cellStyle name="SAPBEXHLevel0X 7 5" xfId="2029"/>
    <cellStyle name="SAPBEXHLevel0X 8" xfId="2030"/>
    <cellStyle name="SAPBEXHLevel0X 9" xfId="2031"/>
    <cellStyle name="SAPBEXHLevel0X_gxaccion, 68" xfId="2032"/>
    <cellStyle name="SAPBEXHLevel1" xfId="2033"/>
    <cellStyle name="SAPBEXHLevel1 10" xfId="2034"/>
    <cellStyle name="SAPBEXHLevel1 11" xfId="2035"/>
    <cellStyle name="SAPBEXHLevel1 12" xfId="2036"/>
    <cellStyle name="SAPBEXHLevel1 13" xfId="2037"/>
    <cellStyle name="SAPBEXHLevel1 2" xfId="2038"/>
    <cellStyle name="SAPBEXHLevel1 2 2" xfId="2039"/>
    <cellStyle name="SAPBEXHLevel1 2 2 2" xfId="2040"/>
    <cellStyle name="SAPBEXHLevel1 3" xfId="2041"/>
    <cellStyle name="SAPBEXHLevel1 4" xfId="2042"/>
    <cellStyle name="SAPBEXHLevel1 5" xfId="2043"/>
    <cellStyle name="SAPBEXHLevel1 6" xfId="2044"/>
    <cellStyle name="SAPBEXHLevel1 7" xfId="2045"/>
    <cellStyle name="SAPBEXHLevel1 8" xfId="2046"/>
    <cellStyle name="SAPBEXHLevel1 9" xfId="2047"/>
    <cellStyle name="SAPBEXHLevel1_gxaccion, 68" xfId="2048"/>
    <cellStyle name="SAPBEXHLevel1X" xfId="2049"/>
    <cellStyle name="SAPBEXHLevel1X 10" xfId="2050"/>
    <cellStyle name="SAPBEXHLevel1X 11" xfId="2051"/>
    <cellStyle name="SAPBEXHLevel1X 2" xfId="2052"/>
    <cellStyle name="SAPBEXHLevel1X 2 2" xfId="2053"/>
    <cellStyle name="SAPBEXHLevel1X 2 2 2" xfId="2054"/>
    <cellStyle name="SAPBEXHLevel1X 2 3" xfId="2055"/>
    <cellStyle name="SAPBEXHLevel1X 2 4" xfId="2056"/>
    <cellStyle name="SAPBEXHLevel1X 2 5" xfId="2057"/>
    <cellStyle name="SAPBEXHLevel1X 3" xfId="2058"/>
    <cellStyle name="SAPBEXHLevel1X 3 2" xfId="2059"/>
    <cellStyle name="SAPBEXHLevel1X 3 3" xfId="2060"/>
    <cellStyle name="SAPBEXHLevel1X 3 4" xfId="2061"/>
    <cellStyle name="SAPBEXHLevel1X 3 5" xfId="2062"/>
    <cellStyle name="SAPBEXHLevel1X 4" xfId="2063"/>
    <cellStyle name="SAPBEXHLevel1X 4 2" xfId="2064"/>
    <cellStyle name="SAPBEXHLevel1X 4 3" xfId="2065"/>
    <cellStyle name="SAPBEXHLevel1X 4 4" xfId="2066"/>
    <cellStyle name="SAPBEXHLevel1X 4 5" xfId="2067"/>
    <cellStyle name="SAPBEXHLevel1X 5" xfId="2068"/>
    <cellStyle name="SAPBEXHLevel1X 5 2" xfId="2069"/>
    <cellStyle name="SAPBEXHLevel1X 5 3" xfId="2070"/>
    <cellStyle name="SAPBEXHLevel1X 5 4" xfId="2071"/>
    <cellStyle name="SAPBEXHLevel1X 5 5" xfId="2072"/>
    <cellStyle name="SAPBEXHLevel1X 6" xfId="2073"/>
    <cellStyle name="SAPBEXHLevel1X 6 2" xfId="2074"/>
    <cellStyle name="SAPBEXHLevel1X 6 3" xfId="2075"/>
    <cellStyle name="SAPBEXHLevel1X 6 4" xfId="2076"/>
    <cellStyle name="SAPBEXHLevel1X 6 5" xfId="2077"/>
    <cellStyle name="SAPBEXHLevel1X 7" xfId="2078"/>
    <cellStyle name="SAPBEXHLevel1X 7 2" xfId="2079"/>
    <cellStyle name="SAPBEXHLevel1X 7 3" xfId="2080"/>
    <cellStyle name="SAPBEXHLevel1X 7 4" xfId="2081"/>
    <cellStyle name="SAPBEXHLevel1X 7 5" xfId="2082"/>
    <cellStyle name="SAPBEXHLevel1X 8" xfId="2083"/>
    <cellStyle name="SAPBEXHLevel1X 9" xfId="2084"/>
    <cellStyle name="SAPBEXHLevel1X_gxaccion, 68" xfId="2085"/>
    <cellStyle name="SAPBEXHLevel2" xfId="2086"/>
    <cellStyle name="SAPBEXHLevel2 10" xfId="2087"/>
    <cellStyle name="SAPBEXHLevel2 11" xfId="2088"/>
    <cellStyle name="SAPBEXHLevel2 12" xfId="2089"/>
    <cellStyle name="SAPBEXHLevel2 13" xfId="2090"/>
    <cellStyle name="SAPBEXHLevel2 2" xfId="2091"/>
    <cellStyle name="SAPBEXHLevel2 2 2" xfId="2092"/>
    <cellStyle name="SAPBEXHLevel2 2 2 2" xfId="2093"/>
    <cellStyle name="SAPBEXHLevel2 3" xfId="2094"/>
    <cellStyle name="SAPBEXHLevel2 4" xfId="2095"/>
    <cellStyle name="SAPBEXHLevel2 5" xfId="2096"/>
    <cellStyle name="SAPBEXHLevel2 6" xfId="2097"/>
    <cellStyle name="SAPBEXHLevel2 7" xfId="2098"/>
    <cellStyle name="SAPBEXHLevel2 8" xfId="2099"/>
    <cellStyle name="SAPBEXHLevel2 9" xfId="2100"/>
    <cellStyle name="SAPBEXHLevel2_gxaccion, 68" xfId="2101"/>
    <cellStyle name="SAPBEXHLevel2X" xfId="2102"/>
    <cellStyle name="SAPBEXHLevel2X 10" xfId="2103"/>
    <cellStyle name="SAPBEXHLevel2X 11" xfId="2104"/>
    <cellStyle name="SAPBEXHLevel2X 2" xfId="2105"/>
    <cellStyle name="SAPBEXHLevel2X 2 2" xfId="2106"/>
    <cellStyle name="SAPBEXHLevel2X 2 2 2" xfId="2107"/>
    <cellStyle name="SAPBEXHLevel2X 2 3" xfId="2108"/>
    <cellStyle name="SAPBEXHLevel2X 2 4" xfId="2109"/>
    <cellStyle name="SAPBEXHLevel2X 2 5" xfId="2110"/>
    <cellStyle name="SAPBEXHLevel2X 3" xfId="2111"/>
    <cellStyle name="SAPBEXHLevel2X 3 2" xfId="2112"/>
    <cellStyle name="SAPBEXHLevel2X 3 3" xfId="2113"/>
    <cellStyle name="SAPBEXHLevel2X 3 4" xfId="2114"/>
    <cellStyle name="SAPBEXHLevel2X 3 5" xfId="2115"/>
    <cellStyle name="SAPBEXHLevel2X 4" xfId="2116"/>
    <cellStyle name="SAPBEXHLevel2X 4 2" xfId="2117"/>
    <cellStyle name="SAPBEXHLevel2X 4 3" xfId="2118"/>
    <cellStyle name="SAPBEXHLevel2X 4 4" xfId="2119"/>
    <cellStyle name="SAPBEXHLevel2X 4 5" xfId="2120"/>
    <cellStyle name="SAPBEXHLevel2X 5" xfId="2121"/>
    <cellStyle name="SAPBEXHLevel2X 5 2" xfId="2122"/>
    <cellStyle name="SAPBEXHLevel2X 5 3" xfId="2123"/>
    <cellStyle name="SAPBEXHLevel2X 5 4" xfId="2124"/>
    <cellStyle name="SAPBEXHLevel2X 5 5" xfId="2125"/>
    <cellStyle name="SAPBEXHLevel2X 6" xfId="2126"/>
    <cellStyle name="SAPBEXHLevel2X 6 2" xfId="2127"/>
    <cellStyle name="SAPBEXHLevel2X 6 3" xfId="2128"/>
    <cellStyle name="SAPBEXHLevel2X 6 4" xfId="2129"/>
    <cellStyle name="SAPBEXHLevel2X 6 5" xfId="2130"/>
    <cellStyle name="SAPBEXHLevel2X 7" xfId="2131"/>
    <cellStyle name="SAPBEXHLevel2X 7 2" xfId="2132"/>
    <cellStyle name="SAPBEXHLevel2X 7 3" xfId="2133"/>
    <cellStyle name="SAPBEXHLevel2X 7 4" xfId="2134"/>
    <cellStyle name="SAPBEXHLevel2X 7 5" xfId="2135"/>
    <cellStyle name="SAPBEXHLevel2X 8" xfId="2136"/>
    <cellStyle name="SAPBEXHLevel2X 9" xfId="2137"/>
    <cellStyle name="SAPBEXHLevel2X_gxaccion, 68" xfId="2138"/>
    <cellStyle name="SAPBEXHLevel3" xfId="2139"/>
    <cellStyle name="SAPBEXHLevel3 10" xfId="2140"/>
    <cellStyle name="SAPBEXHLevel3 11" xfId="2141"/>
    <cellStyle name="SAPBEXHLevel3 12" xfId="2142"/>
    <cellStyle name="SAPBEXHLevel3 13" xfId="2143"/>
    <cellStyle name="SAPBEXHLevel3 2" xfId="2144"/>
    <cellStyle name="SAPBEXHLevel3 2 2" xfId="2145"/>
    <cellStyle name="SAPBEXHLevel3 2 2 2" xfId="2146"/>
    <cellStyle name="SAPBEXHLevel3 3" xfId="2147"/>
    <cellStyle name="SAPBEXHLevel3 4" xfId="2148"/>
    <cellStyle name="SAPBEXHLevel3 5" xfId="2149"/>
    <cellStyle name="SAPBEXHLevel3 6" xfId="2150"/>
    <cellStyle name="SAPBEXHLevel3 7" xfId="2151"/>
    <cellStyle name="SAPBEXHLevel3 8" xfId="2152"/>
    <cellStyle name="SAPBEXHLevel3 9" xfId="2153"/>
    <cellStyle name="SAPBEXHLevel3_gxaccion, 68" xfId="2154"/>
    <cellStyle name="SAPBEXHLevel3X" xfId="2155"/>
    <cellStyle name="SAPBEXHLevel3X 10" xfId="2156"/>
    <cellStyle name="SAPBEXHLevel3X 11" xfId="2157"/>
    <cellStyle name="SAPBEXHLevel3X 2" xfId="2158"/>
    <cellStyle name="SAPBEXHLevel3X 2 2" xfId="2159"/>
    <cellStyle name="SAPBEXHLevel3X 2 2 2" xfId="2160"/>
    <cellStyle name="SAPBEXHLevel3X 2 3" xfId="2161"/>
    <cellStyle name="SAPBEXHLevel3X 2 4" xfId="2162"/>
    <cellStyle name="SAPBEXHLevel3X 2 5" xfId="2163"/>
    <cellStyle name="SAPBEXHLevel3X 3" xfId="2164"/>
    <cellStyle name="SAPBEXHLevel3X 3 2" xfId="2165"/>
    <cellStyle name="SAPBEXHLevel3X 3 3" xfId="2166"/>
    <cellStyle name="SAPBEXHLevel3X 3 4" xfId="2167"/>
    <cellStyle name="SAPBEXHLevel3X 3 5" xfId="2168"/>
    <cellStyle name="SAPBEXHLevel3X 4" xfId="2169"/>
    <cellStyle name="SAPBEXHLevel3X 4 2" xfId="2170"/>
    <cellStyle name="SAPBEXHLevel3X 4 3" xfId="2171"/>
    <cellStyle name="SAPBEXHLevel3X 4 4" xfId="2172"/>
    <cellStyle name="SAPBEXHLevel3X 4 5" xfId="2173"/>
    <cellStyle name="SAPBEXHLevel3X 5" xfId="2174"/>
    <cellStyle name="SAPBEXHLevel3X 5 2" xfId="2175"/>
    <cellStyle name="SAPBEXHLevel3X 5 3" xfId="2176"/>
    <cellStyle name="SAPBEXHLevel3X 5 4" xfId="2177"/>
    <cellStyle name="SAPBEXHLevel3X 5 5" xfId="2178"/>
    <cellStyle name="SAPBEXHLevel3X 6" xfId="2179"/>
    <cellStyle name="SAPBEXHLevel3X 6 2" xfId="2180"/>
    <cellStyle name="SAPBEXHLevel3X 6 3" xfId="2181"/>
    <cellStyle name="SAPBEXHLevel3X 6 4" xfId="2182"/>
    <cellStyle name="SAPBEXHLevel3X 6 5" xfId="2183"/>
    <cellStyle name="SAPBEXHLevel3X 7" xfId="2184"/>
    <cellStyle name="SAPBEXHLevel3X 7 2" xfId="2185"/>
    <cellStyle name="SAPBEXHLevel3X 7 3" xfId="2186"/>
    <cellStyle name="SAPBEXHLevel3X 7 4" xfId="2187"/>
    <cellStyle name="SAPBEXHLevel3X 7 5" xfId="2188"/>
    <cellStyle name="SAPBEXHLevel3X 8" xfId="2189"/>
    <cellStyle name="SAPBEXHLevel3X 9" xfId="2190"/>
    <cellStyle name="SAPBEXHLevel3X_gxaccion, 68" xfId="2191"/>
    <cellStyle name="SAPBEXinputData" xfId="2192"/>
    <cellStyle name="SAPBEXinputData 10" xfId="2193"/>
    <cellStyle name="SAPBEXinputData 11" xfId="2194"/>
    <cellStyle name="SAPBEXinputData 2" xfId="2195"/>
    <cellStyle name="SAPBEXinputData 2 2" xfId="2196"/>
    <cellStyle name="SAPBEXinputData 2 2 2" xfId="2197"/>
    <cellStyle name="SAPBEXinputData 2 3" xfId="2198"/>
    <cellStyle name="SAPBEXinputData 2 4" xfId="2199"/>
    <cellStyle name="SAPBEXinputData 2 5" xfId="2200"/>
    <cellStyle name="SAPBEXinputData 3" xfId="2201"/>
    <cellStyle name="SAPBEXinputData 3 2" xfId="2202"/>
    <cellStyle name="SAPBEXinputData 3 3" xfId="2203"/>
    <cellStyle name="SAPBEXinputData 3 4" xfId="2204"/>
    <cellStyle name="SAPBEXinputData 3 5" xfId="2205"/>
    <cellStyle name="SAPBEXinputData 4" xfId="2206"/>
    <cellStyle name="SAPBEXinputData 4 2" xfId="2207"/>
    <cellStyle name="SAPBEXinputData 4 3" xfId="2208"/>
    <cellStyle name="SAPBEXinputData 4 4" xfId="2209"/>
    <cellStyle name="SAPBEXinputData 4 5" xfId="2210"/>
    <cellStyle name="SAPBEXinputData 5" xfId="2211"/>
    <cellStyle name="SAPBEXinputData 5 2" xfId="2212"/>
    <cellStyle name="SAPBEXinputData 5 3" xfId="2213"/>
    <cellStyle name="SAPBEXinputData 5 4" xfId="2214"/>
    <cellStyle name="SAPBEXinputData 5 5" xfId="2215"/>
    <cellStyle name="SAPBEXinputData 6" xfId="2216"/>
    <cellStyle name="SAPBEXinputData 6 2" xfId="2217"/>
    <cellStyle name="SAPBEXinputData 6 3" xfId="2218"/>
    <cellStyle name="SAPBEXinputData 6 4" xfId="2219"/>
    <cellStyle name="SAPBEXinputData 6 5" xfId="2220"/>
    <cellStyle name="SAPBEXinputData 7" xfId="2221"/>
    <cellStyle name="SAPBEXinputData 7 2" xfId="2222"/>
    <cellStyle name="SAPBEXinputData 7 3" xfId="2223"/>
    <cellStyle name="SAPBEXinputData 7 4" xfId="2224"/>
    <cellStyle name="SAPBEXinputData 7 5" xfId="2225"/>
    <cellStyle name="SAPBEXinputData 8" xfId="2226"/>
    <cellStyle name="SAPBEXinputData 9" xfId="2227"/>
    <cellStyle name="SAPBEXinputData_gxaccion, 68" xfId="2228"/>
    <cellStyle name="SAPBEXItemHeader" xfId="2229"/>
    <cellStyle name="SAPBEXresData" xfId="2230"/>
    <cellStyle name="SAPBEXresData 10" xfId="2231"/>
    <cellStyle name="SAPBEXresData 11" xfId="2232"/>
    <cellStyle name="SAPBEXresData 2" xfId="2233"/>
    <cellStyle name="SAPBEXresData 2 2" xfId="2234"/>
    <cellStyle name="SAPBEXresData 2 2 2" xfId="2235"/>
    <cellStyle name="SAPBEXresData 3" xfId="2236"/>
    <cellStyle name="SAPBEXresData 4" xfId="2237"/>
    <cellStyle name="SAPBEXresData 5" xfId="2238"/>
    <cellStyle name="SAPBEXresData 6" xfId="2239"/>
    <cellStyle name="SAPBEXresData 7" xfId="2240"/>
    <cellStyle name="SAPBEXresData 8" xfId="2241"/>
    <cellStyle name="SAPBEXresData 9" xfId="2242"/>
    <cellStyle name="SAPBEXresData_valor justo.junio2010" xfId="2243"/>
    <cellStyle name="SAPBEXresDataEmph" xfId="2244"/>
    <cellStyle name="SAPBEXresDataEmph 10" xfId="2245"/>
    <cellStyle name="SAPBEXresDataEmph 11" xfId="2246"/>
    <cellStyle name="SAPBEXresDataEmph 2" xfId="2247"/>
    <cellStyle name="SAPBEXresDataEmph 2 2" xfId="2248"/>
    <cellStyle name="SAPBEXresDataEmph 2 2 2" xfId="2249"/>
    <cellStyle name="SAPBEXresDataEmph 3" xfId="2250"/>
    <cellStyle name="SAPBEXresDataEmph 4" xfId="2251"/>
    <cellStyle name="SAPBEXresDataEmph 5" xfId="2252"/>
    <cellStyle name="SAPBEXresDataEmph 6" xfId="2253"/>
    <cellStyle name="SAPBEXresDataEmph 7" xfId="2254"/>
    <cellStyle name="SAPBEXresDataEmph 8" xfId="2255"/>
    <cellStyle name="SAPBEXresDataEmph 9" xfId="2256"/>
    <cellStyle name="SAPBEXresDataEmph_valor justo.junio2010" xfId="2257"/>
    <cellStyle name="SAPBEXresItem" xfId="2258"/>
    <cellStyle name="SAPBEXresItem 10" xfId="2259"/>
    <cellStyle name="SAPBEXresItem 11" xfId="2260"/>
    <cellStyle name="SAPBEXresItem 2" xfId="2261"/>
    <cellStyle name="SAPBEXresItem 2 2" xfId="2262"/>
    <cellStyle name="SAPBEXresItem 2 2 2" xfId="2263"/>
    <cellStyle name="SAPBEXresItem 3" xfId="2264"/>
    <cellStyle name="SAPBEXresItem 4" xfId="2265"/>
    <cellStyle name="SAPBEXresItem 5" xfId="2266"/>
    <cellStyle name="SAPBEXresItem 6" xfId="2267"/>
    <cellStyle name="SAPBEXresItem 7" xfId="2268"/>
    <cellStyle name="SAPBEXresItem 8" xfId="2269"/>
    <cellStyle name="SAPBEXresItem 9" xfId="2270"/>
    <cellStyle name="SAPBEXresItem_valor justo.junio2010" xfId="2271"/>
    <cellStyle name="SAPBEXresItemX" xfId="2272"/>
    <cellStyle name="SAPBEXresItemX 10" xfId="2273"/>
    <cellStyle name="SAPBEXresItemX 11" xfId="2274"/>
    <cellStyle name="SAPBEXresItemX 2" xfId="2275"/>
    <cellStyle name="SAPBEXresItemX 2 2" xfId="2276"/>
    <cellStyle name="SAPBEXresItemX 2 2 2" xfId="2277"/>
    <cellStyle name="SAPBEXresItemX 3" xfId="2278"/>
    <cellStyle name="SAPBEXresItemX 4" xfId="2279"/>
    <cellStyle name="SAPBEXresItemX 5" xfId="2280"/>
    <cellStyle name="SAPBEXresItemX 6" xfId="2281"/>
    <cellStyle name="SAPBEXresItemX 7" xfId="2282"/>
    <cellStyle name="SAPBEXresItemX 8" xfId="2283"/>
    <cellStyle name="SAPBEXresItemX 9" xfId="2284"/>
    <cellStyle name="SAPBEXresItemX_valor justo.junio2010" xfId="2285"/>
    <cellStyle name="SAPBEXstdData" xfId="2286"/>
    <cellStyle name="SAPBEXstdData 10" xfId="2287"/>
    <cellStyle name="SAPBEXstdData 11" xfId="2288"/>
    <cellStyle name="SAPBEXstdData 12" xfId="2289"/>
    <cellStyle name="SAPBEXstdData 13" xfId="2290"/>
    <cellStyle name="SAPBEXstdData 14" xfId="2291"/>
    <cellStyle name="SAPBEXstdData 15" xfId="2292"/>
    <cellStyle name="SAPBEXstdData 16" xfId="2293"/>
    <cellStyle name="SAPBEXstdData 2" xfId="2294"/>
    <cellStyle name="SAPBEXstdData 2 2" xfId="2295"/>
    <cellStyle name="SAPBEXstdData 2 2 2" xfId="2296"/>
    <cellStyle name="SAPBEXstdData 3" xfId="2297"/>
    <cellStyle name="SAPBEXstdData 4" xfId="2298"/>
    <cellStyle name="SAPBEXstdData 5" xfId="2299"/>
    <cellStyle name="SAPBEXstdData 6" xfId="2300"/>
    <cellStyle name="SAPBEXstdData 7" xfId="2301"/>
    <cellStyle name="SAPBEXstdData 8" xfId="2302"/>
    <cellStyle name="SAPBEXstdData 9" xfId="2303"/>
    <cellStyle name="SAPBEXstdData_gxaccion, 68" xfId="2304"/>
    <cellStyle name="SAPBEXstdDataEmph" xfId="2305"/>
    <cellStyle name="SAPBEXstdDataEmph 10" xfId="2306"/>
    <cellStyle name="SAPBEXstdDataEmph 11" xfId="2307"/>
    <cellStyle name="SAPBEXstdDataEmph 2" xfId="2308"/>
    <cellStyle name="SAPBEXstdDataEmph 2 2" xfId="2309"/>
    <cellStyle name="SAPBEXstdDataEmph 2 2 2" xfId="2310"/>
    <cellStyle name="SAPBEXstdDataEmph 3" xfId="2311"/>
    <cellStyle name="SAPBEXstdDataEmph 4" xfId="2312"/>
    <cellStyle name="SAPBEXstdDataEmph 5" xfId="2313"/>
    <cellStyle name="SAPBEXstdDataEmph 6" xfId="2314"/>
    <cellStyle name="SAPBEXstdDataEmph 7" xfId="2315"/>
    <cellStyle name="SAPBEXstdDataEmph 8" xfId="2316"/>
    <cellStyle name="SAPBEXstdDataEmph 9" xfId="2317"/>
    <cellStyle name="SAPBEXstdDataEmph_valor justo.junio2010" xfId="2318"/>
    <cellStyle name="SAPBEXstdItem" xfId="2319"/>
    <cellStyle name="SAPBEXstdItem 10" xfId="2320"/>
    <cellStyle name="SAPBEXstdItem 10 2" xfId="2321"/>
    <cellStyle name="SAPBEXstdItem 10 3" xfId="2903"/>
    <cellStyle name="SAPBEXstdItem 11" xfId="2322"/>
    <cellStyle name="SAPBEXstdItem 11 2" xfId="2323"/>
    <cellStyle name="SAPBEXstdItem 11 3" xfId="2904"/>
    <cellStyle name="SAPBEXstdItem 12" xfId="2324"/>
    <cellStyle name="SAPBEXstdItem 13" xfId="2325"/>
    <cellStyle name="SAPBEXstdItem 2" xfId="2326"/>
    <cellStyle name="SAPBEXstdItem 2 2" xfId="2327"/>
    <cellStyle name="SAPBEXstdItem 2 2 2" xfId="2328"/>
    <cellStyle name="SAPBEXstdItem 3" xfId="2329"/>
    <cellStyle name="SAPBEXstdItem 4" xfId="2330"/>
    <cellStyle name="SAPBEXstdItem 5" xfId="2331"/>
    <cellStyle name="SAPBEXstdItem 6" xfId="2332"/>
    <cellStyle name="SAPBEXstdItem 7" xfId="2333"/>
    <cellStyle name="SAPBEXstdItem 7 2" xfId="2334"/>
    <cellStyle name="SAPBEXstdItem 7 3" xfId="2905"/>
    <cellStyle name="SAPBEXstdItem 8" xfId="2335"/>
    <cellStyle name="SAPBEXstdItem 8 2" xfId="2336"/>
    <cellStyle name="SAPBEXstdItem 8 3" xfId="2906"/>
    <cellStyle name="SAPBEXstdItem 9" xfId="2337"/>
    <cellStyle name="SAPBEXstdItem 9 2" xfId="2338"/>
    <cellStyle name="SAPBEXstdItem 9 3" xfId="2907"/>
    <cellStyle name="SAPBEXstdItem_gxaccion, 68" xfId="2339"/>
    <cellStyle name="SAPBEXstdItemX" xfId="2340"/>
    <cellStyle name="SAPBEXstdItemX 10" xfId="2341"/>
    <cellStyle name="SAPBEXstdItemX 11" xfId="2342"/>
    <cellStyle name="SAPBEXstdItemX 2" xfId="2343"/>
    <cellStyle name="SAPBEXstdItemX 2 2" xfId="2344"/>
    <cellStyle name="SAPBEXstdItemX 2 2 2" xfId="2345"/>
    <cellStyle name="SAPBEXstdItemX 3" xfId="2346"/>
    <cellStyle name="SAPBEXstdItemX 4" xfId="2347"/>
    <cellStyle name="SAPBEXstdItemX 5" xfId="2348"/>
    <cellStyle name="SAPBEXstdItemX 6" xfId="2349"/>
    <cellStyle name="SAPBEXstdItemX 7" xfId="2350"/>
    <cellStyle name="SAPBEXstdItemX 8" xfId="2351"/>
    <cellStyle name="SAPBEXstdItemX 9" xfId="2352"/>
    <cellStyle name="SAPBEXstdItemX_valor justo.junio2010" xfId="2353"/>
    <cellStyle name="SAPBEXtitle" xfId="2354"/>
    <cellStyle name="SAPBEXtitle 10" xfId="2355"/>
    <cellStyle name="SAPBEXtitle 11" xfId="2356"/>
    <cellStyle name="SAPBEXtitle 2" xfId="2357"/>
    <cellStyle name="SAPBEXtitle 2 2" xfId="2358"/>
    <cellStyle name="SAPBEXtitle 2 2 2" xfId="2359"/>
    <cellStyle name="SAPBEXtitle 3" xfId="2360"/>
    <cellStyle name="SAPBEXtitle 4" xfId="2361"/>
    <cellStyle name="SAPBEXtitle 5" xfId="2362"/>
    <cellStyle name="SAPBEXtitle 6" xfId="2363"/>
    <cellStyle name="SAPBEXtitle 7" xfId="2364"/>
    <cellStyle name="SAPBEXtitle 8" xfId="2365"/>
    <cellStyle name="SAPBEXtitle 9" xfId="2366"/>
    <cellStyle name="SAPBEXunassignedItem" xfId="2367"/>
    <cellStyle name="SAPBEXunassignedItem 2" xfId="2368"/>
    <cellStyle name="SAPBEXunassignedItem 3" xfId="2369"/>
    <cellStyle name="SAPBEXunassignedItem 4" xfId="2370"/>
    <cellStyle name="SAPBEXunassignedItem 5" xfId="2371"/>
    <cellStyle name="SAPBEXunassignedItem 6" xfId="2372"/>
    <cellStyle name="SAPBEXunassignedItem 7" xfId="2373"/>
    <cellStyle name="SAPBEXundefined" xfId="2374"/>
    <cellStyle name="SAPBEXundefined 10" xfId="2375"/>
    <cellStyle name="SAPBEXundefined 11" xfId="2376"/>
    <cellStyle name="SAPBEXundefined 2" xfId="2377"/>
    <cellStyle name="SAPBEXundefined 2 2" xfId="2378"/>
    <cellStyle name="SAPBEXundefined 2 2 2" xfId="2379"/>
    <cellStyle name="SAPBEXundefined 3" xfId="2380"/>
    <cellStyle name="SAPBEXundefined 4" xfId="2381"/>
    <cellStyle name="SAPBEXundefined 5" xfId="2382"/>
    <cellStyle name="SAPBEXundefined 6" xfId="2383"/>
    <cellStyle name="SAPBEXundefined 7" xfId="2384"/>
    <cellStyle name="SAPBEXundefined 8" xfId="2385"/>
    <cellStyle name="SAPBEXundefined 9" xfId="2386"/>
    <cellStyle name="SAPBEXundefined_valor justo.junio2010" xfId="2387"/>
    <cellStyle name="Sheet Title" xfId="2388"/>
    <cellStyle name="Standard_FORMA-1" xfId="2389"/>
    <cellStyle name="Suma" xfId="2390"/>
    <cellStyle name="Tekst obja?nienia" xfId="2391"/>
    <cellStyle name="Tekst objaśnienia" xfId="2392"/>
    <cellStyle name="Tekst ostrze?enia" xfId="2393"/>
    <cellStyle name="Tekst ostrzeżenia" xfId="2394"/>
    <cellStyle name="Texto de advertencia" xfId="2395" builtinId="11" customBuiltin="1"/>
    <cellStyle name="Texto de advertencia 10" xfId="2396"/>
    <cellStyle name="Texto de advertencia 10 2" xfId="2397"/>
    <cellStyle name="Texto de advertencia 10 3" xfId="2398"/>
    <cellStyle name="Texto de advertencia 10 4" xfId="2399"/>
    <cellStyle name="Texto de advertencia 10 5" xfId="2400"/>
    <cellStyle name="Texto de advertencia 10 6" xfId="2401"/>
    <cellStyle name="Texto de advertencia 10 7" xfId="2908"/>
    <cellStyle name="Texto de advertencia 10 8" xfId="2744"/>
    <cellStyle name="Texto de advertencia 11" xfId="2402"/>
    <cellStyle name="Texto de advertencia 12" xfId="2403"/>
    <cellStyle name="Texto de advertencia 13" xfId="2404"/>
    <cellStyle name="Texto de advertencia 14" xfId="2405"/>
    <cellStyle name="Texto de advertencia 2" xfId="2406"/>
    <cellStyle name="Texto de advertencia 2 2" xfId="2407"/>
    <cellStyle name="Texto de advertencia 2 3" xfId="2408"/>
    <cellStyle name="Texto de advertencia 2 4" xfId="2409"/>
    <cellStyle name="Texto de advertencia 2 5" xfId="2410"/>
    <cellStyle name="Texto de advertencia 2 6" xfId="2411"/>
    <cellStyle name="Texto de advertencia 2 7" xfId="2909"/>
    <cellStyle name="Texto de advertencia 3" xfId="2412"/>
    <cellStyle name="Texto de advertencia 3 2" xfId="2413"/>
    <cellStyle name="Texto de advertencia 3 3" xfId="2414"/>
    <cellStyle name="Texto de advertencia 3 4" xfId="2415"/>
    <cellStyle name="Texto de advertencia 3 5" xfId="2416"/>
    <cellStyle name="Texto de advertencia 3 6" xfId="2910"/>
    <cellStyle name="Texto de advertencia 4" xfId="2417"/>
    <cellStyle name="Texto de advertencia 4 2" xfId="2418"/>
    <cellStyle name="Texto de advertencia 4 3" xfId="2419"/>
    <cellStyle name="Texto de advertencia 4 4" xfId="2420"/>
    <cellStyle name="Texto de advertencia 4 5" xfId="2421"/>
    <cellStyle name="Texto de advertencia 4 6" xfId="2911"/>
    <cellStyle name="Texto de advertencia 5" xfId="2422"/>
    <cellStyle name="Texto de advertencia 5 2" xfId="2423"/>
    <cellStyle name="Texto de advertencia 5 3" xfId="2424"/>
    <cellStyle name="Texto de advertencia 5 4" xfId="2425"/>
    <cellStyle name="Texto de advertencia 5 5" xfId="2426"/>
    <cellStyle name="Texto de advertencia 5 6" xfId="2912"/>
    <cellStyle name="Texto de advertencia 6" xfId="2427"/>
    <cellStyle name="Texto de advertencia 6 2" xfId="2428"/>
    <cellStyle name="Texto de advertencia 6 3" xfId="2429"/>
    <cellStyle name="Texto de advertencia 6 4" xfId="2430"/>
    <cellStyle name="Texto de advertencia 6 5" xfId="2431"/>
    <cellStyle name="Texto de advertencia 7" xfId="2432"/>
    <cellStyle name="Texto de advertencia 7 2" xfId="2433"/>
    <cellStyle name="Texto de advertencia 7 3" xfId="2434"/>
    <cellStyle name="Texto de advertencia 7 4" xfId="2435"/>
    <cellStyle name="Texto de advertencia 7 5" xfId="2436"/>
    <cellStyle name="Texto de advertencia 8" xfId="2437"/>
    <cellStyle name="Texto de advertencia 8 2" xfId="2438"/>
    <cellStyle name="Texto de advertencia 8 3" xfId="2439"/>
    <cellStyle name="Texto de advertencia 8 4" xfId="2440"/>
    <cellStyle name="Texto de advertencia 8 5" xfId="2441"/>
    <cellStyle name="Texto de advertencia 9" xfId="2442"/>
    <cellStyle name="Texto de advertencia 9 2" xfId="2443"/>
    <cellStyle name="Texto de advertencia 9 3" xfId="2444"/>
    <cellStyle name="Texto de advertencia 9 4" xfId="2445"/>
    <cellStyle name="Texto de advertencia 9 5" xfId="2446"/>
    <cellStyle name="Texto explicativo" xfId="2447" builtinId="53" customBuiltin="1"/>
    <cellStyle name="Texto explicativo 2" xfId="2448"/>
    <cellStyle name="Texto explicativo 2 2" xfId="2449"/>
    <cellStyle name="Texto explicativo 2 3" xfId="2450"/>
    <cellStyle name="Texto explicativo 2 4" xfId="2745"/>
    <cellStyle name="Texto explicativo 3" xfId="2451"/>
    <cellStyle name="Texto explicativo 3 2" xfId="2452"/>
    <cellStyle name="Texto explicativo 4" xfId="2453"/>
    <cellStyle name="Texto explicativo 5" xfId="2454"/>
    <cellStyle name="Texto explicativo 6" xfId="2455"/>
    <cellStyle name="Title" xfId="2456"/>
    <cellStyle name="Título" xfId="2457" builtinId="15" customBuiltin="1"/>
    <cellStyle name="Título 1 10" xfId="2459"/>
    <cellStyle name="Título 1 10 2" xfId="2460"/>
    <cellStyle name="Título 1 10 3" xfId="2461"/>
    <cellStyle name="Título 1 10 4" xfId="2462"/>
    <cellStyle name="Título 1 10 5" xfId="2463"/>
    <cellStyle name="Título 1 10 6" xfId="2913"/>
    <cellStyle name="Título 1 10 7" xfId="2747"/>
    <cellStyle name="Título 1 11" xfId="2464"/>
    <cellStyle name="Título 1 12" xfId="2465"/>
    <cellStyle name="Título 1 13" xfId="2466"/>
    <cellStyle name="Título 1 14" xfId="2467"/>
    <cellStyle name="Título 1 2" xfId="2468"/>
    <cellStyle name="Título 1 2 2" xfId="2469"/>
    <cellStyle name="Título 1 2 3" xfId="2470"/>
    <cellStyle name="Título 1 2 4" xfId="2471"/>
    <cellStyle name="Título 1 2 5" xfId="2472"/>
    <cellStyle name="Título 1 2 6" xfId="2473"/>
    <cellStyle name="Título 1 3" xfId="2474"/>
    <cellStyle name="Título 1 3 2" xfId="2475"/>
    <cellStyle name="Título 1 3 3" xfId="2476"/>
    <cellStyle name="Título 1 3 4" xfId="2477"/>
    <cellStyle name="Título 1 3 5" xfId="2478"/>
    <cellStyle name="Título 1 4" xfId="2479"/>
    <cellStyle name="Título 1 4 2" xfId="2480"/>
    <cellStyle name="Título 1 4 3" xfId="2481"/>
    <cellStyle name="Título 1 4 4" xfId="2482"/>
    <cellStyle name="Título 1 4 5" xfId="2483"/>
    <cellStyle name="Título 1 5" xfId="2484"/>
    <cellStyle name="Título 1 5 2" xfId="2485"/>
    <cellStyle name="Título 1 5 3" xfId="2486"/>
    <cellStyle name="Título 1 5 4" xfId="2487"/>
    <cellStyle name="Título 1 5 5" xfId="2488"/>
    <cellStyle name="Título 1 6" xfId="2489"/>
    <cellStyle name="Título 1 6 2" xfId="2490"/>
    <cellStyle name="Título 1 6 3" xfId="2491"/>
    <cellStyle name="Título 1 6 4" xfId="2492"/>
    <cellStyle name="Título 1 6 5" xfId="2493"/>
    <cellStyle name="Título 1 7" xfId="2494"/>
    <cellStyle name="Título 1 7 2" xfId="2495"/>
    <cellStyle name="Título 1 7 3" xfId="2496"/>
    <cellStyle name="Título 1 7 4" xfId="2497"/>
    <cellStyle name="Título 1 7 5" xfId="2498"/>
    <cellStyle name="Título 1 8" xfId="2499"/>
    <cellStyle name="Título 1 8 2" xfId="2500"/>
    <cellStyle name="Título 1 8 3" xfId="2501"/>
    <cellStyle name="Título 1 8 4" xfId="2502"/>
    <cellStyle name="Título 1 8 5" xfId="2503"/>
    <cellStyle name="Título 1 9" xfId="2504"/>
    <cellStyle name="Título 1 9 2" xfId="2505"/>
    <cellStyle name="Título 1 9 3" xfId="2506"/>
    <cellStyle name="Título 1 9 4" xfId="2507"/>
    <cellStyle name="Título 1 9 5" xfId="2508"/>
    <cellStyle name="Título 2" xfId="2509" builtinId="17" customBuiltin="1"/>
    <cellStyle name="Título 2 10" xfId="2510"/>
    <cellStyle name="Título 2 10 2" xfId="2511"/>
    <cellStyle name="Título 2 10 3" xfId="2512"/>
    <cellStyle name="Título 2 10 4" xfId="2513"/>
    <cellStyle name="Título 2 10 5" xfId="2514"/>
    <cellStyle name="Título 2 10 6" xfId="2515"/>
    <cellStyle name="Título 2 10 7" xfId="2915"/>
    <cellStyle name="Título 2 10 8" xfId="2748"/>
    <cellStyle name="Título 2 11" xfId="2516"/>
    <cellStyle name="Título 2 12" xfId="2517"/>
    <cellStyle name="Título 2 13" xfId="2518"/>
    <cellStyle name="Título 2 14" xfId="2519"/>
    <cellStyle name="Título 2 2" xfId="2520"/>
    <cellStyle name="Título 2 2 2" xfId="2521"/>
    <cellStyle name="Título 2 2 3" xfId="2522"/>
    <cellStyle name="Título 2 2 4" xfId="2523"/>
    <cellStyle name="Título 2 2 5" xfId="2524"/>
    <cellStyle name="Título 2 2 6" xfId="2525"/>
    <cellStyle name="Título 2 2 7" xfId="2916"/>
    <cellStyle name="Título 2 3" xfId="2526"/>
    <cellStyle name="Título 2 3 2" xfId="2527"/>
    <cellStyle name="Título 2 3 3" xfId="2528"/>
    <cellStyle name="Título 2 3 4" xfId="2529"/>
    <cellStyle name="Título 2 3 5" xfId="2530"/>
    <cellStyle name="Título 2 3 6" xfId="2917"/>
    <cellStyle name="Título 2 4" xfId="2531"/>
    <cellStyle name="Título 2 4 2" xfId="2532"/>
    <cellStyle name="Título 2 4 3" xfId="2533"/>
    <cellStyle name="Título 2 4 4" xfId="2534"/>
    <cellStyle name="Título 2 4 5" xfId="2535"/>
    <cellStyle name="Título 2 4 6" xfId="2918"/>
    <cellStyle name="Título 2 5" xfId="2536"/>
    <cellStyle name="Título 2 5 2" xfId="2537"/>
    <cellStyle name="Título 2 5 3" xfId="2538"/>
    <cellStyle name="Título 2 5 4" xfId="2539"/>
    <cellStyle name="Título 2 5 5" xfId="2540"/>
    <cellStyle name="Título 2 5 6" xfId="2919"/>
    <cellStyle name="Título 2 6" xfId="2541"/>
    <cellStyle name="Título 2 6 2" xfId="2542"/>
    <cellStyle name="Título 2 6 3" xfId="2543"/>
    <cellStyle name="Título 2 6 4" xfId="2544"/>
    <cellStyle name="Título 2 6 5" xfId="2545"/>
    <cellStyle name="Título 2 7" xfId="2546"/>
    <cellStyle name="Título 2 7 2" xfId="2547"/>
    <cellStyle name="Título 2 7 3" xfId="2548"/>
    <cellStyle name="Título 2 7 4" xfId="2549"/>
    <cellStyle name="Título 2 7 5" xfId="2550"/>
    <cellStyle name="Título 2 8" xfId="2551"/>
    <cellStyle name="Título 2 8 2" xfId="2552"/>
    <cellStyle name="Título 2 8 3" xfId="2553"/>
    <cellStyle name="Título 2 8 4" xfId="2554"/>
    <cellStyle name="Título 2 8 5" xfId="2555"/>
    <cellStyle name="Título 2 9" xfId="2556"/>
    <cellStyle name="Título 2 9 2" xfId="2557"/>
    <cellStyle name="Título 2 9 3" xfId="2558"/>
    <cellStyle name="Título 2 9 4" xfId="2559"/>
    <cellStyle name="Título 2 9 5" xfId="2560"/>
    <cellStyle name="Título 3" xfId="2561" builtinId="18" customBuiltin="1"/>
    <cellStyle name="Título 3 10" xfId="2562"/>
    <cellStyle name="Título 3 10 2" xfId="2563"/>
    <cellStyle name="Título 3 10 3" xfId="2564"/>
    <cellStyle name="Título 3 10 4" xfId="2565"/>
    <cellStyle name="Título 3 10 5" xfId="2566"/>
    <cellStyle name="Título 3 10 6" xfId="2567"/>
    <cellStyle name="Título 3 10 7" xfId="2920"/>
    <cellStyle name="Título 3 10 8" xfId="2749"/>
    <cellStyle name="Título 3 11" xfId="2568"/>
    <cellStyle name="Título 3 12" xfId="2569"/>
    <cellStyle name="Título 3 13" xfId="2570"/>
    <cellStyle name="Título 3 14" xfId="2571"/>
    <cellStyle name="Título 3 2" xfId="2572"/>
    <cellStyle name="Título 3 2 2" xfId="2573"/>
    <cellStyle name="Título 3 2 3" xfId="2574"/>
    <cellStyle name="Título 3 2 4" xfId="2575"/>
    <cellStyle name="Título 3 2 5" xfId="2576"/>
    <cellStyle name="Título 3 2 6" xfId="2577"/>
    <cellStyle name="Título 3 2 7" xfId="2921"/>
    <cellStyle name="Título 3 3" xfId="2578"/>
    <cellStyle name="Título 3 3 2" xfId="2579"/>
    <cellStyle name="Título 3 3 3" xfId="2580"/>
    <cellStyle name="Título 3 3 4" xfId="2581"/>
    <cellStyle name="Título 3 3 5" xfId="2582"/>
    <cellStyle name="Título 3 3 6" xfId="2922"/>
    <cellStyle name="Título 3 4" xfId="2583"/>
    <cellStyle name="Título 3 4 2" xfId="2584"/>
    <cellStyle name="Título 3 4 3" xfId="2585"/>
    <cellStyle name="Título 3 4 4" xfId="2586"/>
    <cellStyle name="Título 3 4 5" xfId="2587"/>
    <cellStyle name="Título 3 4 6" xfId="2923"/>
    <cellStyle name="Título 3 5" xfId="2588"/>
    <cellStyle name="Título 3 5 2" xfId="2589"/>
    <cellStyle name="Título 3 5 3" xfId="2590"/>
    <cellStyle name="Título 3 5 4" xfId="2591"/>
    <cellStyle name="Título 3 5 5" xfId="2592"/>
    <cellStyle name="Título 3 5 6" xfId="2924"/>
    <cellStyle name="Título 3 6" xfId="2593"/>
    <cellStyle name="Título 3 6 2" xfId="2594"/>
    <cellStyle name="Título 3 6 3" xfId="2595"/>
    <cellStyle name="Título 3 6 4" xfId="2596"/>
    <cellStyle name="Título 3 6 5" xfId="2597"/>
    <cellStyle name="Título 3 7" xfId="2598"/>
    <cellStyle name="Título 3 7 2" xfId="2599"/>
    <cellStyle name="Título 3 7 3" xfId="2600"/>
    <cellStyle name="Título 3 7 4" xfId="2601"/>
    <cellStyle name="Título 3 7 5" xfId="2602"/>
    <cellStyle name="Título 3 8" xfId="2603"/>
    <cellStyle name="Título 3 8 2" xfId="2604"/>
    <cellStyle name="Título 3 8 3" xfId="2605"/>
    <cellStyle name="Título 3 8 4" xfId="2606"/>
    <cellStyle name="Título 3 8 5" xfId="2607"/>
    <cellStyle name="Título 3 9" xfId="2608"/>
    <cellStyle name="Título 3 9 2" xfId="2609"/>
    <cellStyle name="Título 3 9 3" xfId="2610"/>
    <cellStyle name="Título 3 9 4" xfId="2611"/>
    <cellStyle name="Título 3 9 5" xfId="2612"/>
    <cellStyle name="Título 4" xfId="2613"/>
    <cellStyle name="Título 4 2" xfId="2925"/>
    <cellStyle name="Título 4 3" xfId="2746"/>
    <cellStyle name="Título 5" xfId="2614"/>
    <cellStyle name="Total" xfId="2615" builtinId="25" customBuiltin="1"/>
    <cellStyle name="Total 10" xfId="2616"/>
    <cellStyle name="Total 10 2" xfId="2617"/>
    <cellStyle name="Total 10 3" xfId="2618"/>
    <cellStyle name="Total 10 4" xfId="2619"/>
    <cellStyle name="Total 10 5" xfId="2620"/>
    <cellStyle name="Total 10 6" xfId="2926"/>
    <cellStyle name="Total 10 7" xfId="2750"/>
    <cellStyle name="Total 11" xfId="2621"/>
    <cellStyle name="Total 12" xfId="2622"/>
    <cellStyle name="Total 13" xfId="2623"/>
    <cellStyle name="Total 14" xfId="2624"/>
    <cellStyle name="Total 2" xfId="2625"/>
    <cellStyle name="Total 2 2" xfId="2626"/>
    <cellStyle name="Total 2 3" xfId="2627"/>
    <cellStyle name="Total 2 4" xfId="2628"/>
    <cellStyle name="Total 2 5" xfId="2629"/>
    <cellStyle name="Total 2 6" xfId="2630"/>
    <cellStyle name="Total 3" xfId="2631"/>
    <cellStyle name="Total 3 2" xfId="2632"/>
    <cellStyle name="Total 3 3" xfId="2633"/>
    <cellStyle name="Total 3 4" xfId="2634"/>
    <cellStyle name="Total 3 5" xfId="2635"/>
    <cellStyle name="Total 4" xfId="2636"/>
    <cellStyle name="Total 4 2" xfId="2637"/>
    <cellStyle name="Total 4 3" xfId="2638"/>
    <cellStyle name="Total 4 4" xfId="2639"/>
    <cellStyle name="Total 4 5" xfId="2640"/>
    <cellStyle name="Total 5" xfId="2641"/>
    <cellStyle name="Total 5 2" xfId="2642"/>
    <cellStyle name="Total 5 3" xfId="2643"/>
    <cellStyle name="Total 5 4" xfId="2644"/>
    <cellStyle name="Total 5 5" xfId="2645"/>
    <cellStyle name="Total 6" xfId="2646"/>
    <cellStyle name="Total 6 2" xfId="2647"/>
    <cellStyle name="Total 6 3" xfId="2648"/>
    <cellStyle name="Total 6 4" xfId="2649"/>
    <cellStyle name="Total 6 5" xfId="2650"/>
    <cellStyle name="Total 7" xfId="2651"/>
    <cellStyle name="Total 7 2" xfId="2652"/>
    <cellStyle name="Total 7 3" xfId="2653"/>
    <cellStyle name="Total 7 4" xfId="2654"/>
    <cellStyle name="Total 7 5" xfId="2655"/>
    <cellStyle name="Total 8" xfId="2656"/>
    <cellStyle name="Total 8 2" xfId="2657"/>
    <cellStyle name="Total 8 3" xfId="2658"/>
    <cellStyle name="Total 8 4" xfId="2659"/>
    <cellStyle name="Total 8 5" xfId="2660"/>
    <cellStyle name="Total 9" xfId="2661"/>
    <cellStyle name="Total 9 2" xfId="2662"/>
    <cellStyle name="Total 9 3" xfId="2663"/>
    <cellStyle name="Total 9 4" xfId="2664"/>
    <cellStyle name="Total 9 5" xfId="2665"/>
    <cellStyle name="Tytu?" xfId="2666"/>
    <cellStyle name="Tytuł" xfId="2667"/>
    <cellStyle name="Uwaga" xfId="2668"/>
    <cellStyle name="Währung [0]_FBA-6" xfId="2669"/>
    <cellStyle name="Währung_FBA-6" xfId="2670"/>
    <cellStyle name="Warning Text" xfId="2671"/>
    <cellStyle name="Warning Text 2" xfId="2672"/>
    <cellStyle name="Warning Text 3" xfId="2673"/>
    <cellStyle name="Warning Text 4" xfId="2674"/>
    <cellStyle name="Warning Text 5" xfId="2675"/>
    <cellStyle name="Warning Text 6" xfId="2927"/>
    <cellStyle name="Z?e" xfId="2676"/>
    <cellStyle name="Złe" xfId="2677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0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09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099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03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0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18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1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2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22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2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7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3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3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41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4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6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5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5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160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6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1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3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5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7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5</xdr:row>
      <xdr:rowOff>152400</xdr:rowOff>
    </xdr:to>
    <xdr:pic>
      <xdr:nvPicPr>
        <xdr:cNvPr id="4179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8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9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5</xdr:row>
      <xdr:rowOff>152400</xdr:rowOff>
    </xdr:to>
    <xdr:pic>
      <xdr:nvPicPr>
        <xdr:cNvPr id="41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4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2</xdr:row>
      <xdr:rowOff>38100</xdr:rowOff>
    </xdr:to>
    <xdr:pic>
      <xdr:nvPicPr>
        <xdr:cNvPr id="4198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199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0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5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6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0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2</xdr:row>
      <xdr:rowOff>38100</xdr:rowOff>
    </xdr:to>
    <xdr:pic>
      <xdr:nvPicPr>
        <xdr:cNvPr id="421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3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217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19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0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2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5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6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22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2" name="Picture 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3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4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1</xdr:row>
      <xdr:rowOff>161925</xdr:rowOff>
    </xdr:to>
    <xdr:pic>
      <xdr:nvPicPr>
        <xdr:cNvPr id="4236" name="Picture 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8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3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1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4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7" name="Picture 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1</xdr:row>
      <xdr:rowOff>161925</xdr:rowOff>
    </xdr:to>
    <xdr:pic>
      <xdr:nvPicPr>
        <xdr:cNvPr id="424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9550"/>
          <a:ext cx="9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190500</xdr:colOff>
      <xdr:row>11</xdr:row>
      <xdr:rowOff>142875</xdr:rowOff>
    </xdr:to>
    <xdr:pic>
      <xdr:nvPicPr>
        <xdr:cNvPr id="9217" name="BExApplication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E31"/>
  <sheetViews>
    <sheetView showGridLines="0" workbookViewId="0">
      <selection activeCell="H12" sqref="H12"/>
    </sheetView>
  </sheetViews>
  <sheetFormatPr baseColWidth="10" defaultRowHeight="10.5"/>
  <cols>
    <col min="1" max="1" width="10.42578125" style="59" customWidth="1"/>
    <col min="2" max="2" width="66.140625" style="60" customWidth="1"/>
    <col min="3" max="3" width="7.7109375" style="60" customWidth="1"/>
    <col min="4" max="5" width="12.28515625" style="60" bestFit="1" customWidth="1"/>
    <col min="6" max="16384" width="11.42578125" style="59"/>
  </cols>
  <sheetData>
    <row r="1" spans="1:5" s="60" customFormat="1" ht="11.25" thickBot="1">
      <c r="A1" s="59"/>
    </row>
    <row r="2" spans="1:5" s="60" customFormat="1" ht="18" customHeight="1">
      <c r="A2" s="61"/>
      <c r="B2" s="1001" t="s">
        <v>93</v>
      </c>
      <c r="C2" s="1003" t="s">
        <v>94</v>
      </c>
      <c r="D2" s="382">
        <v>42369</v>
      </c>
      <c r="E2" s="383">
        <v>42004</v>
      </c>
    </row>
    <row r="3" spans="1:5" s="60" customFormat="1" ht="18" customHeight="1">
      <c r="A3" s="59"/>
      <c r="B3" s="1002"/>
      <c r="C3" s="1004"/>
      <c r="D3" s="384" t="s">
        <v>2</v>
      </c>
      <c r="E3" s="385" t="s">
        <v>2</v>
      </c>
    </row>
    <row r="4" spans="1:5" s="60" customFormat="1" ht="21" customHeight="1">
      <c r="A4" s="59"/>
      <c r="B4" s="62" t="s">
        <v>95</v>
      </c>
      <c r="C4" s="63"/>
      <c r="D4" s="64"/>
      <c r="E4" s="65"/>
    </row>
    <row r="5" spans="1:5" s="60" customFormat="1" ht="21" customHeight="1">
      <c r="A5" s="59"/>
      <c r="B5" s="26" t="s">
        <v>132</v>
      </c>
      <c r="C5" s="63">
        <v>7</v>
      </c>
      <c r="D5" s="28">
        <v>32953529</v>
      </c>
      <c r="E5" s="29">
        <v>26202154</v>
      </c>
    </row>
    <row r="6" spans="1:5" s="60" customFormat="1" ht="21" hidden="1" customHeight="1">
      <c r="A6" s="59"/>
      <c r="B6" s="26" t="s">
        <v>205</v>
      </c>
      <c r="C6" s="63">
        <v>8</v>
      </c>
      <c r="D6" s="28">
        <v>0</v>
      </c>
      <c r="E6" s="29">
        <v>0</v>
      </c>
    </row>
    <row r="7" spans="1:5" s="60" customFormat="1" ht="21" customHeight="1">
      <c r="A7" s="59"/>
      <c r="B7" s="26" t="s">
        <v>306</v>
      </c>
      <c r="C7" s="27"/>
      <c r="D7" s="28">
        <v>1714465</v>
      </c>
      <c r="E7" s="29">
        <v>1020792</v>
      </c>
    </row>
    <row r="8" spans="1:5" s="60" customFormat="1" ht="21" customHeight="1">
      <c r="A8" s="59"/>
      <c r="B8" s="26" t="s">
        <v>202</v>
      </c>
      <c r="C8" s="27">
        <v>8</v>
      </c>
      <c r="D8" s="28">
        <v>99965706</v>
      </c>
      <c r="E8" s="29">
        <v>94559029</v>
      </c>
    </row>
    <row r="9" spans="1:5" s="60" customFormat="1" ht="21" customHeight="1">
      <c r="A9" s="59"/>
      <c r="B9" s="26" t="s">
        <v>307</v>
      </c>
      <c r="C9" s="27">
        <v>9</v>
      </c>
      <c r="D9" s="28">
        <v>5224620</v>
      </c>
      <c r="E9" s="29">
        <v>70629</v>
      </c>
    </row>
    <row r="10" spans="1:5" s="60" customFormat="1" ht="21" customHeight="1">
      <c r="A10" s="59"/>
      <c r="B10" s="26" t="s">
        <v>55</v>
      </c>
      <c r="C10" s="27">
        <v>10</v>
      </c>
      <c r="D10" s="28">
        <v>3643700</v>
      </c>
      <c r="E10" s="29">
        <v>3902943</v>
      </c>
    </row>
    <row r="11" spans="1:5" s="60" customFormat="1" ht="21" customHeight="1">
      <c r="A11" s="59"/>
      <c r="B11" s="26" t="s">
        <v>308</v>
      </c>
      <c r="C11" s="27"/>
      <c r="D11" s="28">
        <v>5127725</v>
      </c>
      <c r="E11" s="29">
        <v>1355008</v>
      </c>
    </row>
    <row r="12" spans="1:5" s="60" customFormat="1" ht="36" customHeight="1">
      <c r="A12" s="59"/>
      <c r="B12" s="386" t="s">
        <v>56</v>
      </c>
      <c r="C12" s="387"/>
      <c r="D12" s="388">
        <v>148629745</v>
      </c>
      <c r="E12" s="389">
        <v>127110555</v>
      </c>
    </row>
    <row r="13" spans="1:5" ht="11.25" customHeight="1">
      <c r="A13" s="66"/>
      <c r="B13" s="26"/>
      <c r="C13" s="27"/>
      <c r="D13" s="28"/>
      <c r="E13" s="29"/>
    </row>
    <row r="14" spans="1:5" s="60" customFormat="1" ht="21" customHeight="1">
      <c r="B14" s="676" t="s">
        <v>209</v>
      </c>
      <c r="C14" s="387"/>
      <c r="D14" s="390">
        <v>148629745</v>
      </c>
      <c r="E14" s="391">
        <v>127110555</v>
      </c>
    </row>
    <row r="15" spans="1:5" s="60" customFormat="1" ht="21" customHeight="1">
      <c r="B15" s="62" t="s">
        <v>96</v>
      </c>
      <c r="C15" s="37"/>
      <c r="D15" s="43"/>
      <c r="E15" s="44"/>
    </row>
    <row r="16" spans="1:5" s="60" customFormat="1" ht="21" customHeight="1">
      <c r="A16" s="59"/>
      <c r="B16" s="26" t="s">
        <v>205</v>
      </c>
      <c r="C16" s="27">
        <v>8</v>
      </c>
      <c r="D16" s="28">
        <v>7559679</v>
      </c>
      <c r="E16" s="29">
        <v>7413197</v>
      </c>
    </row>
    <row r="17" spans="1:5" s="60" customFormat="1" ht="21" customHeight="1">
      <c r="A17" s="59"/>
      <c r="B17" s="26" t="s">
        <v>306</v>
      </c>
      <c r="C17" s="27"/>
      <c r="D17" s="28">
        <v>816605</v>
      </c>
      <c r="E17" s="29">
        <v>685964</v>
      </c>
    </row>
    <row r="18" spans="1:5" s="60" customFormat="1" ht="21" customHeight="1">
      <c r="A18" s="59"/>
      <c r="B18" s="26" t="s">
        <v>290</v>
      </c>
      <c r="C18" s="27">
        <v>8</v>
      </c>
      <c r="D18" s="28">
        <v>2184457</v>
      </c>
      <c r="E18" s="29">
        <v>2197980</v>
      </c>
    </row>
    <row r="19" spans="1:5" s="60" customFormat="1" ht="21" customHeight="1">
      <c r="A19" s="59"/>
      <c r="B19" s="26" t="s">
        <v>58</v>
      </c>
      <c r="C19" s="27">
        <v>11</v>
      </c>
      <c r="D19" s="28">
        <v>230527689</v>
      </c>
      <c r="E19" s="29">
        <v>232174750</v>
      </c>
    </row>
    <row r="20" spans="1:5" s="60" customFormat="1" ht="21" customHeight="1">
      <c r="A20" s="59"/>
      <c r="B20" s="26" t="s">
        <v>59</v>
      </c>
      <c r="C20" s="27">
        <v>12</v>
      </c>
      <c r="D20" s="28">
        <v>36233012</v>
      </c>
      <c r="E20" s="29">
        <v>36233012</v>
      </c>
    </row>
    <row r="21" spans="1:5" s="60" customFormat="1" ht="21" customHeight="1">
      <c r="A21" s="59"/>
      <c r="B21" s="26" t="s">
        <v>97</v>
      </c>
      <c r="C21" s="27">
        <v>13</v>
      </c>
      <c r="D21" s="28">
        <v>1248135284</v>
      </c>
      <c r="E21" s="29">
        <v>1188402068</v>
      </c>
    </row>
    <row r="22" spans="1:5" s="60" customFormat="1" ht="21" customHeight="1">
      <c r="A22" s="59"/>
      <c r="B22" s="26" t="s">
        <v>320</v>
      </c>
      <c r="C22" s="27">
        <v>23</v>
      </c>
      <c r="D22" s="28">
        <v>17111377</v>
      </c>
      <c r="E22" s="29">
        <v>12254100</v>
      </c>
    </row>
    <row r="23" spans="1:5" s="60" customFormat="1" ht="21" customHeight="1">
      <c r="B23" s="396" t="s">
        <v>98</v>
      </c>
      <c r="C23" s="387"/>
      <c r="D23" s="388">
        <v>1542568103</v>
      </c>
      <c r="E23" s="389">
        <v>1479361071</v>
      </c>
    </row>
    <row r="24" spans="1:5" ht="11.25" customHeight="1">
      <c r="A24" s="66"/>
      <c r="B24" s="26"/>
      <c r="C24" s="27"/>
      <c r="D24" s="28"/>
      <c r="E24" s="29"/>
    </row>
    <row r="25" spans="1:5" s="60" customFormat="1" ht="21" customHeight="1" thickBot="1">
      <c r="B25" s="392" t="s">
        <v>210</v>
      </c>
      <c r="C25" s="393"/>
      <c r="D25" s="394">
        <v>1691197848</v>
      </c>
      <c r="E25" s="395">
        <v>1606471626</v>
      </c>
    </row>
    <row r="26" spans="1:5" s="60" customFormat="1" ht="28.5" customHeight="1">
      <c r="B26" s="67"/>
      <c r="C26" s="68"/>
      <c r="D26" s="330"/>
      <c r="E26" s="330"/>
    </row>
    <row r="27" spans="1:5" s="60" customFormat="1" ht="28.5" customHeight="1">
      <c r="A27" s="59"/>
      <c r="B27" s="67"/>
      <c r="C27" s="68"/>
      <c r="D27" s="69"/>
      <c r="E27" s="69"/>
    </row>
    <row r="29" spans="1:5" s="60" customFormat="1" ht="15" customHeight="1">
      <c r="A29" s="59"/>
    </row>
    <row r="31" spans="1:5" s="60" customFormat="1" ht="30" customHeight="1"/>
  </sheetData>
  <mergeCells count="2">
    <mergeCell ref="B2:B3"/>
    <mergeCell ref="C2:C3"/>
  </mergeCells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B1:L12"/>
  <sheetViews>
    <sheetView showGridLines="0" workbookViewId="0">
      <selection activeCell="B18" sqref="B18"/>
    </sheetView>
  </sheetViews>
  <sheetFormatPr baseColWidth="10" defaultRowHeight="12.75"/>
  <cols>
    <col min="1" max="1" width="11.42578125" style="1"/>
    <col min="2" max="2" width="19.42578125" style="1" customWidth="1"/>
    <col min="3" max="4" width="13.28515625" style="1" customWidth="1"/>
    <col min="5" max="8" width="13.7109375" style="1" customWidth="1"/>
    <col min="9" max="16384" width="11.42578125" style="1"/>
  </cols>
  <sheetData>
    <row r="1" spans="2:12" ht="13.5" thickBot="1"/>
    <row r="2" spans="2:12" ht="27" customHeight="1">
      <c r="B2" s="1017" t="s">
        <v>32</v>
      </c>
      <c r="C2" s="1019" t="s">
        <v>249</v>
      </c>
      <c r="D2" s="1019"/>
      <c r="E2" s="1019" t="s">
        <v>70</v>
      </c>
      <c r="F2" s="1019"/>
      <c r="G2" s="1019"/>
      <c r="H2" s="1020"/>
    </row>
    <row r="3" spans="2:12" ht="13.5" customHeight="1">
      <c r="B3" s="1018"/>
      <c r="C3" s="635">
        <v>42369</v>
      </c>
      <c r="D3" s="635">
        <v>42004</v>
      </c>
      <c r="E3" s="1021" t="s">
        <v>65</v>
      </c>
      <c r="F3" s="1021"/>
      <c r="G3" s="1021" t="s">
        <v>248</v>
      </c>
      <c r="H3" s="1022"/>
    </row>
    <row r="4" spans="2:12" ht="13.5" customHeight="1">
      <c r="B4" s="1018"/>
      <c r="C4" s="1023" t="s">
        <v>92</v>
      </c>
      <c r="D4" s="1023" t="s">
        <v>92</v>
      </c>
      <c r="E4" s="742">
        <v>42369</v>
      </c>
      <c r="F4" s="742">
        <v>42004</v>
      </c>
      <c r="G4" s="742">
        <v>42369</v>
      </c>
      <c r="H4" s="743">
        <v>42004</v>
      </c>
    </row>
    <row r="5" spans="2:12" ht="12.75" customHeight="1">
      <c r="B5" s="1018"/>
      <c r="C5" s="1024" t="s">
        <v>92</v>
      </c>
      <c r="D5" s="1024" t="s">
        <v>92</v>
      </c>
      <c r="E5" s="560" t="s">
        <v>2</v>
      </c>
      <c r="F5" s="560" t="s">
        <v>2</v>
      </c>
      <c r="G5" s="560" t="s">
        <v>2</v>
      </c>
      <c r="H5" s="744" t="s">
        <v>2</v>
      </c>
    </row>
    <row r="6" spans="2:12" ht="21" customHeight="1">
      <c r="B6" s="746" t="s">
        <v>30</v>
      </c>
      <c r="C6" s="98">
        <v>9.9699999999999998E-5</v>
      </c>
      <c r="D6" s="98">
        <v>9.9699999999999998E-5</v>
      </c>
      <c r="E6" s="371">
        <v>19906</v>
      </c>
      <c r="F6" s="371">
        <v>19466</v>
      </c>
      <c r="G6" s="371">
        <v>1841</v>
      </c>
      <c r="H6" s="745">
        <v>2121</v>
      </c>
      <c r="I6" s="2"/>
    </row>
    <row r="7" spans="2:12" ht="21" customHeight="1">
      <c r="B7" s="746" t="s">
        <v>250</v>
      </c>
      <c r="C7" s="98">
        <v>0.46493499999999999</v>
      </c>
      <c r="D7" s="98">
        <v>0.46493499999999999</v>
      </c>
      <c r="E7" s="371">
        <v>54374584</v>
      </c>
      <c r="F7" s="371">
        <v>55614686</v>
      </c>
      <c r="G7" s="371">
        <v>3673872</v>
      </c>
      <c r="H7" s="745">
        <v>3635913</v>
      </c>
      <c r="I7" s="2"/>
      <c r="J7" s="2"/>
      <c r="K7" s="2"/>
      <c r="L7" s="2"/>
    </row>
    <row r="8" spans="2:12" ht="21" customHeight="1" thickBot="1">
      <c r="B8" s="747" t="s">
        <v>33</v>
      </c>
      <c r="C8" s="748"/>
      <c r="D8" s="749"/>
      <c r="E8" s="750">
        <v>54394490</v>
      </c>
      <c r="F8" s="750">
        <v>55634152</v>
      </c>
      <c r="G8" s="750">
        <v>3675713</v>
      </c>
      <c r="H8" s="751">
        <v>3638034</v>
      </c>
    </row>
    <row r="11" spans="2:12">
      <c r="I11" s="2"/>
    </row>
    <row r="12" spans="2:12">
      <c r="H12" s="2"/>
    </row>
  </sheetData>
  <mergeCells count="7">
    <mergeCell ref="B2:B5"/>
    <mergeCell ref="C2:D2"/>
    <mergeCell ref="E2:H2"/>
    <mergeCell ref="E3:F3"/>
    <mergeCell ref="G3:H3"/>
    <mergeCell ref="C4:C5"/>
    <mergeCell ref="D4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D38"/>
  <sheetViews>
    <sheetView showGridLines="0" workbookViewId="0">
      <selection activeCell="E8" sqref="E8"/>
    </sheetView>
  </sheetViews>
  <sheetFormatPr baseColWidth="10" defaultRowHeight="10.5"/>
  <cols>
    <col min="1" max="1" width="11.42578125" style="101"/>
    <col min="2" max="2" width="54.7109375" style="101" customWidth="1"/>
    <col min="3" max="3" width="12.85546875" style="101" customWidth="1"/>
    <col min="4" max="4" width="11.7109375" style="101" customWidth="1"/>
    <col min="5" max="16384" width="11.42578125" style="101"/>
  </cols>
  <sheetData>
    <row r="1" spans="1:4" ht="11.25" thickBot="1">
      <c r="A1" s="5"/>
      <c r="B1" s="5"/>
      <c r="D1" s="102"/>
    </row>
    <row r="2" spans="1:4" ht="21.75" hidden="1" customHeight="1" thickBot="1">
      <c r="B2" s="103"/>
      <c r="C2" s="1025" t="s">
        <v>254</v>
      </c>
      <c r="D2" s="1025"/>
    </row>
    <row r="3" spans="1:4" s="104" customFormat="1">
      <c r="B3" s="1026" t="s">
        <v>187</v>
      </c>
      <c r="C3" s="372">
        <v>42369</v>
      </c>
      <c r="D3" s="105">
        <v>42004</v>
      </c>
    </row>
    <row r="4" spans="1:4" s="104" customFormat="1" ht="15" customHeight="1">
      <c r="B4" s="1027"/>
      <c r="C4" s="373" t="s">
        <v>2</v>
      </c>
      <c r="D4" s="106" t="s">
        <v>2</v>
      </c>
    </row>
    <row r="5" spans="1:4" ht="24" customHeight="1">
      <c r="B5" s="964" t="s">
        <v>887</v>
      </c>
      <c r="C5" s="109">
        <v>183360</v>
      </c>
      <c r="D5" s="946">
        <v>481205</v>
      </c>
    </row>
    <row r="6" spans="1:4" ht="24" customHeight="1">
      <c r="B6" s="108" t="s">
        <v>888</v>
      </c>
      <c r="C6" s="109">
        <v>-185854</v>
      </c>
      <c r="D6" s="946">
        <v>-108728</v>
      </c>
    </row>
    <row r="7" spans="1:4" ht="20.100000000000001" customHeight="1">
      <c r="B7" s="108" t="s">
        <v>458</v>
      </c>
      <c r="C7" s="109">
        <v>-1594</v>
      </c>
      <c r="D7" s="946">
        <v>-66719</v>
      </c>
    </row>
    <row r="8" spans="1:4" ht="20.100000000000001" customHeight="1">
      <c r="B8" s="374" t="s">
        <v>849</v>
      </c>
      <c r="C8" s="375">
        <v>-4088</v>
      </c>
      <c r="D8" s="376">
        <v>305758</v>
      </c>
    </row>
    <row r="9" spans="1:4" ht="20.100000000000001" customHeight="1">
      <c r="B9" s="108" t="s">
        <v>128</v>
      </c>
      <c r="C9" s="109">
        <v>-4272443</v>
      </c>
      <c r="D9" s="946">
        <v>-4667943</v>
      </c>
    </row>
    <row r="10" spans="1:4" ht="20.100000000000001" customHeight="1">
      <c r="B10" s="108" t="s">
        <v>166</v>
      </c>
      <c r="C10" s="109">
        <v>-6262912</v>
      </c>
      <c r="D10" s="946">
        <v>-4662188</v>
      </c>
    </row>
    <row r="11" spans="1:4" ht="20.100000000000001" customHeight="1">
      <c r="B11" s="108" t="s">
        <v>165</v>
      </c>
      <c r="C11" s="109">
        <v>-16498609</v>
      </c>
      <c r="D11" s="946">
        <v>-18099258</v>
      </c>
    </row>
    <row r="12" spans="1:4" ht="20.100000000000001" customHeight="1">
      <c r="B12" s="108" t="s">
        <v>129</v>
      </c>
      <c r="C12" s="109">
        <v>-541775</v>
      </c>
      <c r="D12" s="946">
        <v>-730749</v>
      </c>
    </row>
    <row r="13" spans="1:4" ht="20.100000000000001" customHeight="1">
      <c r="B13" s="108" t="s">
        <v>164</v>
      </c>
      <c r="C13" s="109">
        <v>-329394</v>
      </c>
      <c r="D13" s="946">
        <v>-2578618</v>
      </c>
    </row>
    <row r="14" spans="1:4" ht="20.100000000000001" customHeight="1">
      <c r="B14" s="374" t="s">
        <v>177</v>
      </c>
      <c r="C14" s="375">
        <v>-27905133</v>
      </c>
      <c r="D14" s="376">
        <v>-30738756</v>
      </c>
    </row>
    <row r="15" spans="1:4" ht="20.100000000000001" customHeight="1">
      <c r="B15" s="108" t="s">
        <v>130</v>
      </c>
      <c r="C15" s="109">
        <v>4582051</v>
      </c>
      <c r="D15" s="110">
        <v>4494489</v>
      </c>
    </row>
    <row r="16" spans="1:4" ht="20.100000000000001" customHeight="1">
      <c r="B16" s="108" t="s">
        <v>131</v>
      </c>
      <c r="C16" s="109">
        <v>1123360</v>
      </c>
      <c r="D16" s="110">
        <v>809346</v>
      </c>
    </row>
    <row r="17" spans="2:4" ht="20.100000000000001" customHeight="1">
      <c r="B17" s="941" t="s">
        <v>850</v>
      </c>
      <c r="C17" s="942">
        <v>877136</v>
      </c>
      <c r="D17" s="943">
        <v>0</v>
      </c>
    </row>
    <row r="18" spans="2:4" ht="20.100000000000001" customHeight="1" thickBot="1">
      <c r="B18" s="377" t="s">
        <v>107</v>
      </c>
      <c r="C18" s="378">
        <v>6582547</v>
      </c>
      <c r="D18" s="111">
        <v>5303835</v>
      </c>
    </row>
    <row r="20" spans="2:4" ht="11.25">
      <c r="B20" s="112"/>
      <c r="C20" s="113"/>
      <c r="D20" s="114"/>
    </row>
    <row r="21" spans="2:4" ht="11.25">
      <c r="C21" s="113"/>
      <c r="D21" s="114"/>
    </row>
    <row r="22" spans="2:4" ht="11.25">
      <c r="C22" s="113"/>
      <c r="D22" s="114"/>
    </row>
    <row r="23" spans="2:4" ht="11.25">
      <c r="C23" s="113"/>
      <c r="D23" s="114"/>
    </row>
    <row r="24" spans="2:4">
      <c r="C24" s="102"/>
    </row>
    <row r="35" spans="2:2">
      <c r="B35" s="115"/>
    </row>
    <row r="36" spans="2:2">
      <c r="B36" s="115"/>
    </row>
    <row r="37" spans="2:2">
      <c r="B37" s="115"/>
    </row>
    <row r="38" spans="2:2">
      <c r="B38" s="115"/>
    </row>
  </sheetData>
  <mergeCells count="2">
    <mergeCell ref="C2:D2"/>
    <mergeCell ref="B3:B4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413"/>
  <sheetViews>
    <sheetView showGridLines="0" topLeftCell="A13" workbookViewId="0">
      <selection activeCell="B6" sqref="B6"/>
    </sheetView>
  </sheetViews>
  <sheetFormatPr baseColWidth="10" defaultColWidth="44" defaultRowHeight="17.25" customHeight="1"/>
  <cols>
    <col min="1" max="1" width="8.85546875" style="762" customWidth="1"/>
    <col min="2" max="2" width="48.7109375" style="762" customWidth="1"/>
    <col min="3" max="7" width="12.7109375" style="762" customWidth="1"/>
    <col min="8" max="8" width="2.140625" style="763" customWidth="1"/>
    <col min="9" max="9" width="42.28515625" style="762" customWidth="1"/>
    <col min="10" max="13" width="14.7109375" style="762" customWidth="1"/>
    <col min="14" max="14" width="12.5703125" style="765" customWidth="1"/>
    <col min="15" max="15" width="33.7109375" style="762" bestFit="1" customWidth="1"/>
    <col min="16" max="18" width="16.7109375" style="762" customWidth="1"/>
    <col min="19" max="19" width="13.5703125" style="762" customWidth="1"/>
    <col min="20" max="20" width="12.140625" style="762" customWidth="1"/>
    <col min="21" max="21" width="12.5703125" style="762" customWidth="1"/>
    <col min="22" max="22" width="14" style="762" customWidth="1"/>
    <col min="23" max="23" width="11.7109375" style="762" customWidth="1"/>
    <col min="24" max="24" width="45.85546875" style="762" bestFit="1" customWidth="1"/>
    <col min="25" max="25" width="34.7109375" style="762" customWidth="1"/>
    <col min="26" max="26" width="20.7109375" style="762" customWidth="1"/>
    <col min="27" max="27" width="20.5703125" style="762" bestFit="1" customWidth="1"/>
    <col min="28" max="16384" width="44" style="762"/>
  </cols>
  <sheetData>
    <row r="1" spans="2:18" ht="17.25" customHeight="1" thickBot="1"/>
    <row r="2" spans="2:18" ht="25.5" customHeight="1">
      <c r="B2" s="792">
        <f>+Activo!D2</f>
        <v>42369</v>
      </c>
      <c r="C2" s="793" t="s">
        <v>54</v>
      </c>
      <c r="D2" s="793" t="s">
        <v>57</v>
      </c>
      <c r="E2" s="793" t="s">
        <v>60</v>
      </c>
      <c r="F2" s="793" t="s">
        <v>62</v>
      </c>
      <c r="G2" s="794" t="s">
        <v>65</v>
      </c>
      <c r="H2" s="766"/>
      <c r="I2" s="792">
        <f>+B2</f>
        <v>42369</v>
      </c>
      <c r="J2" s="793" t="s">
        <v>768</v>
      </c>
      <c r="K2" s="793" t="s">
        <v>198</v>
      </c>
      <c r="L2" s="793" t="s">
        <v>769</v>
      </c>
      <c r="M2" s="794" t="s">
        <v>770</v>
      </c>
      <c r="N2" s="767"/>
      <c r="O2" s="798" t="s">
        <v>455</v>
      </c>
      <c r="P2" s="799" t="s">
        <v>771</v>
      </c>
      <c r="Q2" s="799" t="s">
        <v>772</v>
      </c>
      <c r="R2" s="800" t="s">
        <v>28</v>
      </c>
    </row>
    <row r="3" spans="2:18" ht="21" customHeight="1">
      <c r="B3" s="795" t="s">
        <v>407</v>
      </c>
      <c r="C3" s="796" t="s">
        <v>2</v>
      </c>
      <c r="D3" s="796" t="s">
        <v>2</v>
      </c>
      <c r="E3" s="796" t="s">
        <v>2</v>
      </c>
      <c r="F3" s="796" t="s">
        <v>2</v>
      </c>
      <c r="G3" s="797" t="s">
        <v>2</v>
      </c>
      <c r="H3" s="768"/>
      <c r="I3" s="795" t="s">
        <v>407</v>
      </c>
      <c r="J3" s="796" t="s">
        <v>2</v>
      </c>
      <c r="K3" s="796" t="s">
        <v>2</v>
      </c>
      <c r="L3" s="796" t="s">
        <v>2</v>
      </c>
      <c r="M3" s="797" t="s">
        <v>2</v>
      </c>
      <c r="N3" s="767"/>
      <c r="O3" s="769" t="s">
        <v>145</v>
      </c>
      <c r="P3" s="770" t="s">
        <v>146</v>
      </c>
      <c r="Q3" s="770" t="s">
        <v>84</v>
      </c>
      <c r="R3" s="771" t="s">
        <v>357</v>
      </c>
    </row>
    <row r="4" spans="2:18" ht="21" customHeight="1">
      <c r="B4" s="772" t="s">
        <v>30</v>
      </c>
      <c r="C4" s="773">
        <v>19525493</v>
      </c>
      <c r="D4" s="773">
        <v>254713113</v>
      </c>
      <c r="E4" s="773">
        <v>20666580</v>
      </c>
      <c r="F4" s="773">
        <v>53916903</v>
      </c>
      <c r="G4" s="774">
        <v>199655123</v>
      </c>
      <c r="H4" s="775"/>
      <c r="I4" s="772" t="s">
        <v>30</v>
      </c>
      <c r="J4" s="773">
        <v>18466641</v>
      </c>
      <c r="K4" s="773">
        <v>51987378</v>
      </c>
      <c r="L4" s="773">
        <v>-32475808</v>
      </c>
      <c r="M4" s="774">
        <v>-1044929</v>
      </c>
      <c r="N4" s="776"/>
      <c r="O4" s="769" t="s">
        <v>218</v>
      </c>
      <c r="P4" s="770" t="s">
        <v>773</v>
      </c>
      <c r="Q4" s="770" t="s">
        <v>305</v>
      </c>
      <c r="R4" s="771" t="s">
        <v>773</v>
      </c>
    </row>
    <row r="5" spans="2:18" ht="21" customHeight="1">
      <c r="B5" s="772" t="s">
        <v>29</v>
      </c>
      <c r="C5" s="773">
        <v>3319921</v>
      </c>
      <c r="D5" s="773">
        <v>75175718</v>
      </c>
      <c r="E5" s="773">
        <v>3498085</v>
      </c>
      <c r="F5" s="773">
        <v>21813263</v>
      </c>
      <c r="G5" s="774">
        <v>53184291</v>
      </c>
      <c r="H5" s="775"/>
      <c r="I5" s="772" t="s">
        <v>29</v>
      </c>
      <c r="J5" s="773">
        <v>3542017</v>
      </c>
      <c r="K5" s="773">
        <v>10986311</v>
      </c>
      <c r="L5" s="773">
        <v>-6052435</v>
      </c>
      <c r="M5" s="774">
        <v>-1391859</v>
      </c>
      <c r="N5" s="776"/>
      <c r="O5" s="769" t="s">
        <v>408</v>
      </c>
      <c r="P5" s="777">
        <v>0.99990029999999996</v>
      </c>
      <c r="Q5" s="777">
        <v>1</v>
      </c>
      <c r="R5" s="778">
        <v>0.53506500000000001</v>
      </c>
    </row>
    <row r="6" spans="2:18" ht="21" customHeight="1">
      <c r="B6" s="772" t="s">
        <v>73</v>
      </c>
      <c r="C6" s="773">
        <v>1886358</v>
      </c>
      <c r="D6" s="773">
        <v>65824145</v>
      </c>
      <c r="E6" s="773">
        <v>23443</v>
      </c>
      <c r="F6" s="773">
        <v>0</v>
      </c>
      <c r="G6" s="774">
        <v>67687060</v>
      </c>
      <c r="H6" s="775"/>
      <c r="I6" s="772" t="s">
        <v>73</v>
      </c>
      <c r="J6" s="773">
        <v>6079260</v>
      </c>
      <c r="K6" s="773">
        <v>0</v>
      </c>
      <c r="L6" s="773">
        <v>-11564</v>
      </c>
      <c r="M6" s="774">
        <v>6090824</v>
      </c>
      <c r="N6" s="776"/>
      <c r="O6" s="769" t="s">
        <v>409</v>
      </c>
      <c r="P6" s="777">
        <v>0.99990029999999996</v>
      </c>
      <c r="Q6" s="777">
        <v>1</v>
      </c>
      <c r="R6" s="778">
        <v>0.53506500000000001</v>
      </c>
    </row>
    <row r="7" spans="2:18" ht="15" customHeight="1">
      <c r="B7" s="772" t="s">
        <v>74</v>
      </c>
      <c r="C7" s="773">
        <v>15105269</v>
      </c>
      <c r="D7" s="773">
        <v>140585974</v>
      </c>
      <c r="E7" s="773">
        <v>16343042</v>
      </c>
      <c r="F7" s="773">
        <v>62666962</v>
      </c>
      <c r="G7" s="774">
        <v>76681239</v>
      </c>
      <c r="H7" s="775"/>
      <c r="I7" s="772" t="s">
        <v>74</v>
      </c>
      <c r="J7" s="773">
        <v>11984654</v>
      </c>
      <c r="K7" s="773">
        <v>49523574</v>
      </c>
      <c r="L7" s="773">
        <v>-30375448</v>
      </c>
      <c r="M7" s="774">
        <v>-7163472</v>
      </c>
      <c r="N7" s="776"/>
      <c r="O7" s="779" t="s">
        <v>217</v>
      </c>
      <c r="P7" s="780"/>
      <c r="Q7" s="780"/>
      <c r="R7" s="781"/>
    </row>
    <row r="8" spans="2:18" ht="21" customHeight="1">
      <c r="B8" s="772" t="s">
        <v>27</v>
      </c>
      <c r="C8" s="773">
        <v>4666622</v>
      </c>
      <c r="D8" s="773">
        <v>384060</v>
      </c>
      <c r="E8" s="773">
        <v>2217789</v>
      </c>
      <c r="F8" s="773">
        <v>0</v>
      </c>
      <c r="G8" s="774">
        <v>2832893</v>
      </c>
      <c r="H8" s="775"/>
      <c r="I8" s="772" t="s">
        <v>27</v>
      </c>
      <c r="J8" s="773">
        <v>1864729</v>
      </c>
      <c r="K8" s="773">
        <v>12592871</v>
      </c>
      <c r="L8" s="773">
        <v>-10276082</v>
      </c>
      <c r="M8" s="774">
        <v>-452060</v>
      </c>
      <c r="N8" s="776"/>
      <c r="O8" s="769" t="s">
        <v>216</v>
      </c>
      <c r="P8" s="782">
        <v>9.107353540683541E-2</v>
      </c>
      <c r="Q8" s="782">
        <v>2.3029696256064245E-2</v>
      </c>
      <c r="R8" s="783">
        <v>6.3370163631737891E-2</v>
      </c>
    </row>
    <row r="9" spans="2:18" ht="21" customHeight="1">
      <c r="B9" s="772" t="s">
        <v>26</v>
      </c>
      <c r="C9" s="773">
        <v>6085890</v>
      </c>
      <c r="D9" s="773">
        <v>286174</v>
      </c>
      <c r="E9" s="773">
        <v>1821756</v>
      </c>
      <c r="F9" s="773">
        <v>36577</v>
      </c>
      <c r="G9" s="774">
        <v>4513731</v>
      </c>
      <c r="H9" s="775"/>
      <c r="I9" s="772" t="s">
        <v>26</v>
      </c>
      <c r="J9" s="773">
        <v>616028</v>
      </c>
      <c r="K9" s="773">
        <v>9405126</v>
      </c>
      <c r="L9" s="773">
        <v>-8609974</v>
      </c>
      <c r="M9" s="774">
        <v>-179124</v>
      </c>
      <c r="N9" s="776"/>
      <c r="O9" s="769" t="s">
        <v>247</v>
      </c>
      <c r="P9" s="782">
        <v>7.8459458685017816E-2</v>
      </c>
      <c r="Q9" s="782">
        <v>4.1405675122266832E-2</v>
      </c>
      <c r="R9" s="783">
        <v>0.10703022782866144</v>
      </c>
    </row>
    <row r="10" spans="2:18" ht="21" customHeight="1" thickBot="1">
      <c r="B10" s="772" t="s">
        <v>25</v>
      </c>
      <c r="C10" s="773">
        <v>2339639</v>
      </c>
      <c r="D10" s="773">
        <v>5492895</v>
      </c>
      <c r="E10" s="773">
        <v>4235959</v>
      </c>
      <c r="F10" s="773">
        <v>0</v>
      </c>
      <c r="G10" s="774">
        <v>3596575</v>
      </c>
      <c r="H10" s="775"/>
      <c r="I10" s="772" t="s">
        <v>25</v>
      </c>
      <c r="J10" s="773">
        <v>1137491</v>
      </c>
      <c r="K10" s="773">
        <v>6989535</v>
      </c>
      <c r="L10" s="773">
        <v>-5725439</v>
      </c>
      <c r="M10" s="774">
        <v>-126605</v>
      </c>
      <c r="N10" s="776"/>
      <c r="O10" s="784" t="s">
        <v>891</v>
      </c>
      <c r="P10" s="785">
        <v>0.11492710432527084</v>
      </c>
      <c r="Q10" s="785">
        <v>2.7004338981924236E-2</v>
      </c>
      <c r="R10" s="786">
        <v>3.2773376399305915E-2</v>
      </c>
    </row>
    <row r="11" spans="2:18" ht="18" customHeight="1" thickBot="1">
      <c r="B11" s="787" t="s">
        <v>292</v>
      </c>
      <c r="C11" s="788">
        <v>1435831</v>
      </c>
      <c r="D11" s="788">
        <v>8461120</v>
      </c>
      <c r="E11" s="788">
        <v>498671</v>
      </c>
      <c r="F11" s="788">
        <v>57196</v>
      </c>
      <c r="G11" s="789">
        <v>9341084</v>
      </c>
      <c r="H11" s="775"/>
      <c r="I11" s="787" t="s">
        <v>292</v>
      </c>
      <c r="J11" s="788">
        <v>645235</v>
      </c>
      <c r="K11" s="788">
        <v>920864</v>
      </c>
      <c r="L11" s="788">
        <v>-646984</v>
      </c>
      <c r="M11" s="789">
        <v>371355</v>
      </c>
      <c r="N11" s="776"/>
    </row>
    <row r="13" spans="2:18" ht="17.25" customHeight="1" thickBot="1"/>
    <row r="14" spans="2:18" ht="33" customHeight="1">
      <c r="B14" s="792">
        <f>+Activo!E2</f>
        <v>42004</v>
      </c>
      <c r="C14" s="793" t="s">
        <v>54</v>
      </c>
      <c r="D14" s="793" t="s">
        <v>57</v>
      </c>
      <c r="E14" s="793" t="s">
        <v>60</v>
      </c>
      <c r="F14" s="793" t="s">
        <v>62</v>
      </c>
      <c r="G14" s="794" t="s">
        <v>65</v>
      </c>
      <c r="H14" s="766"/>
      <c r="I14" s="792">
        <f>+I2-365</f>
        <v>42004</v>
      </c>
      <c r="J14" s="793" t="s">
        <v>768</v>
      </c>
      <c r="K14" s="793" t="s">
        <v>198</v>
      </c>
      <c r="L14" s="793" t="s">
        <v>769</v>
      </c>
      <c r="M14" s="794" t="s">
        <v>770</v>
      </c>
      <c r="N14" s="767"/>
    </row>
    <row r="15" spans="2:18" ht="17.25" customHeight="1">
      <c r="B15" s="795" t="s">
        <v>407</v>
      </c>
      <c r="C15" s="796" t="s">
        <v>2</v>
      </c>
      <c r="D15" s="796" t="s">
        <v>2</v>
      </c>
      <c r="E15" s="796" t="s">
        <v>2</v>
      </c>
      <c r="F15" s="796" t="s">
        <v>2</v>
      </c>
      <c r="G15" s="797" t="s">
        <v>2</v>
      </c>
      <c r="H15" s="768"/>
      <c r="I15" s="795" t="s">
        <v>407</v>
      </c>
      <c r="J15" s="796" t="s">
        <v>2</v>
      </c>
      <c r="K15" s="796" t="s">
        <v>2</v>
      </c>
      <c r="L15" s="796" t="s">
        <v>2</v>
      </c>
      <c r="M15" s="797" t="s">
        <v>2</v>
      </c>
      <c r="N15" s="767"/>
    </row>
    <row r="16" spans="2:18" ht="19.5" customHeight="1">
      <c r="B16" s="772" t="s">
        <v>30</v>
      </c>
      <c r="C16" s="773">
        <v>20751194</v>
      </c>
      <c r="D16" s="773">
        <v>243394965</v>
      </c>
      <c r="E16" s="773">
        <v>14691450</v>
      </c>
      <c r="F16" s="773">
        <v>54212972</v>
      </c>
      <c r="G16" s="774">
        <v>195241737</v>
      </c>
      <c r="H16" s="775"/>
      <c r="I16" s="772" t="s">
        <v>30</v>
      </c>
      <c r="J16" s="773">
        <v>21275864</v>
      </c>
      <c r="K16" s="773">
        <v>48830273</v>
      </c>
      <c r="L16" s="773">
        <v>-28797317</v>
      </c>
      <c r="M16" s="774">
        <v>1242908</v>
      </c>
      <c r="N16" s="776"/>
      <c r="O16" s="764"/>
    </row>
    <row r="17" spans="2:14" ht="19.5" customHeight="1">
      <c r="B17" s="772" t="s">
        <v>29</v>
      </c>
      <c r="C17" s="773">
        <v>4473100</v>
      </c>
      <c r="D17" s="773">
        <v>71239462</v>
      </c>
      <c r="E17" s="773">
        <v>7114700</v>
      </c>
      <c r="F17" s="773">
        <v>18465022</v>
      </c>
      <c r="G17" s="774">
        <v>50132840</v>
      </c>
      <c r="H17" s="775"/>
      <c r="I17" s="772" t="s">
        <v>29</v>
      </c>
      <c r="J17" s="773">
        <v>5249916</v>
      </c>
      <c r="K17" s="773">
        <v>12371031</v>
      </c>
      <c r="L17" s="773">
        <v>-5820842</v>
      </c>
      <c r="M17" s="774">
        <v>-1300273</v>
      </c>
      <c r="N17" s="776"/>
    </row>
    <row r="18" spans="2:14" ht="19.5" customHeight="1">
      <c r="B18" s="772" t="s">
        <v>73</v>
      </c>
      <c r="C18" s="773">
        <v>2386677</v>
      </c>
      <c r="D18" s="773">
        <v>65102306</v>
      </c>
      <c r="E18" s="773">
        <v>44714</v>
      </c>
      <c r="F18" s="773">
        <v>0</v>
      </c>
      <c r="G18" s="774">
        <v>67444269</v>
      </c>
      <c r="H18" s="775"/>
      <c r="I18" s="772" t="s">
        <v>73</v>
      </c>
      <c r="J18" s="773">
        <v>5831132</v>
      </c>
      <c r="K18" s="773">
        <v>5061</v>
      </c>
      <c r="L18" s="773">
        <v>-5515</v>
      </c>
      <c r="M18" s="774">
        <v>5831586</v>
      </c>
      <c r="N18" s="776"/>
    </row>
    <row r="19" spans="2:14" ht="19.5" customHeight="1">
      <c r="B19" s="772" t="s">
        <v>74</v>
      </c>
      <c r="C19" s="773">
        <v>14736199</v>
      </c>
      <c r="D19" s="773">
        <v>133248212</v>
      </c>
      <c r="E19" s="773">
        <v>14019578</v>
      </c>
      <c r="F19" s="773">
        <v>58698964</v>
      </c>
      <c r="G19" s="774">
        <v>75265869</v>
      </c>
      <c r="H19" s="775"/>
      <c r="I19" s="772" t="s">
        <v>74</v>
      </c>
      <c r="J19" s="773">
        <v>11519412</v>
      </c>
      <c r="K19" s="773">
        <v>45158426</v>
      </c>
      <c r="L19" s="773">
        <v>-25836975</v>
      </c>
      <c r="M19" s="774">
        <v>-7802039</v>
      </c>
      <c r="N19" s="776"/>
    </row>
    <row r="20" spans="2:14" ht="19.5" customHeight="1">
      <c r="B20" s="772" t="s">
        <v>27</v>
      </c>
      <c r="C20" s="773">
        <v>4460897</v>
      </c>
      <c r="D20" s="773">
        <v>349256</v>
      </c>
      <c r="E20" s="773">
        <v>1824643</v>
      </c>
      <c r="F20" s="773">
        <v>0</v>
      </c>
      <c r="G20" s="774">
        <v>2985510</v>
      </c>
      <c r="H20" s="775"/>
      <c r="I20" s="772" t="s">
        <v>27</v>
      </c>
      <c r="J20" s="773">
        <v>1640245</v>
      </c>
      <c r="K20" s="773">
        <v>11865133</v>
      </c>
      <c r="L20" s="773">
        <v>-9872518</v>
      </c>
      <c r="M20" s="774">
        <v>-352370</v>
      </c>
      <c r="N20" s="776"/>
    </row>
    <row r="21" spans="2:14" ht="19.5" customHeight="1">
      <c r="B21" s="772" t="s">
        <v>26</v>
      </c>
      <c r="C21" s="773">
        <v>6617684</v>
      </c>
      <c r="D21" s="773">
        <v>378776</v>
      </c>
      <c r="E21" s="773">
        <v>2473253</v>
      </c>
      <c r="F21" s="773">
        <v>76560</v>
      </c>
      <c r="G21" s="774">
        <v>4446647</v>
      </c>
      <c r="H21" s="775"/>
      <c r="I21" s="772" t="s">
        <v>26</v>
      </c>
      <c r="J21" s="773">
        <v>454183</v>
      </c>
      <c r="K21" s="773">
        <v>8951259</v>
      </c>
      <c r="L21" s="773">
        <v>-8387024</v>
      </c>
      <c r="M21" s="774">
        <v>-110052</v>
      </c>
      <c r="N21" s="776"/>
    </row>
    <row r="22" spans="2:14" ht="19.5" customHeight="1">
      <c r="B22" s="772" t="s">
        <v>25</v>
      </c>
      <c r="C22" s="773">
        <v>3605573</v>
      </c>
      <c r="D22" s="773">
        <v>1507230</v>
      </c>
      <c r="E22" s="773">
        <v>1139501</v>
      </c>
      <c r="F22" s="773">
        <v>0</v>
      </c>
      <c r="G22" s="774">
        <v>3973302</v>
      </c>
      <c r="H22" s="775"/>
      <c r="I22" s="772" t="s">
        <v>25</v>
      </c>
      <c r="J22" s="773">
        <v>1090093</v>
      </c>
      <c r="K22" s="773">
        <v>6603852</v>
      </c>
      <c r="L22" s="773">
        <v>-5283497</v>
      </c>
      <c r="M22" s="774">
        <v>-230262</v>
      </c>
      <c r="N22" s="776"/>
    </row>
    <row r="23" spans="2:14" ht="17.25" customHeight="1" thickBot="1">
      <c r="B23" s="787" t="s">
        <v>292</v>
      </c>
      <c r="C23" s="788">
        <v>2272296</v>
      </c>
      <c r="D23" s="788">
        <v>8569107</v>
      </c>
      <c r="E23" s="788">
        <v>410504</v>
      </c>
      <c r="F23" s="788">
        <v>34092</v>
      </c>
      <c r="G23" s="789">
        <v>10396807</v>
      </c>
      <c r="H23" s="775"/>
      <c r="I23" s="787" t="s">
        <v>292</v>
      </c>
      <c r="J23" s="788">
        <v>682044</v>
      </c>
      <c r="K23" s="788">
        <v>772291</v>
      </c>
      <c r="L23" s="788">
        <v>-563448</v>
      </c>
      <c r="M23" s="789">
        <v>473201</v>
      </c>
      <c r="N23" s="776"/>
    </row>
    <row r="26" spans="2:14" ht="17.25" customHeight="1">
      <c r="I26" s="764"/>
    </row>
    <row r="27" spans="2:14" ht="17.25" customHeight="1">
      <c r="I27" s="764"/>
    </row>
    <row r="28" spans="2:14" ht="17.25" customHeight="1">
      <c r="I28" s="764"/>
    </row>
    <row r="29" spans="2:14" ht="17.25" customHeight="1">
      <c r="I29" s="764"/>
    </row>
    <row r="31" spans="2:14" ht="17.25" customHeight="1">
      <c r="I31" s="764"/>
    </row>
    <row r="32" spans="2:14" ht="17.25" customHeight="1">
      <c r="I32" s="764"/>
    </row>
    <row r="33" spans="9:9" ht="17.25" customHeight="1">
      <c r="I33" s="764"/>
    </row>
    <row r="34" spans="9:9" ht="17.25" customHeight="1">
      <c r="I34" s="764"/>
    </row>
    <row r="36" spans="9:9" ht="17.25" customHeight="1">
      <c r="I36" s="764"/>
    </row>
    <row r="37" spans="9:9" ht="17.25" customHeight="1">
      <c r="I37" s="764"/>
    </row>
    <row r="38" spans="9:9" ht="17.25" customHeight="1">
      <c r="I38" s="764"/>
    </row>
    <row r="39" spans="9:9" ht="17.25" customHeight="1">
      <c r="I39" s="764"/>
    </row>
    <row r="41" spans="9:9" ht="17.25" customHeight="1">
      <c r="I41" s="764"/>
    </row>
    <row r="43" spans="9:9" ht="17.25" customHeight="1">
      <c r="I43" s="764"/>
    </row>
    <row r="44" spans="9:9" ht="17.25" customHeight="1">
      <c r="I44" s="764"/>
    </row>
    <row r="46" spans="9:9" ht="17.25" customHeight="1">
      <c r="I46" s="764"/>
    </row>
    <row r="47" spans="9:9" ht="17.25" customHeight="1">
      <c r="I47" s="764"/>
    </row>
    <row r="48" spans="9:9" ht="17.25" customHeight="1">
      <c r="I48" s="764"/>
    </row>
    <row r="49" spans="9:9" ht="17.25" customHeight="1">
      <c r="I49" s="764"/>
    </row>
    <row r="51" spans="9:9" ht="17.25" customHeight="1">
      <c r="I51" s="764"/>
    </row>
    <row r="52" spans="9:9" ht="17.25" customHeight="1">
      <c r="I52" s="764"/>
    </row>
    <row r="53" spans="9:9" ht="17.25" customHeight="1">
      <c r="I53" s="764"/>
    </row>
    <row r="54" spans="9:9" ht="17.25" customHeight="1">
      <c r="I54" s="764"/>
    </row>
    <row r="56" spans="9:9" ht="17.25" customHeight="1">
      <c r="I56" s="764"/>
    </row>
    <row r="57" spans="9:9" ht="17.25" customHeight="1">
      <c r="I57" s="764"/>
    </row>
    <row r="58" spans="9:9" ht="17.25" customHeight="1">
      <c r="I58" s="764"/>
    </row>
    <row r="59" spans="9:9" ht="17.25" customHeight="1">
      <c r="I59" s="764"/>
    </row>
    <row r="61" spans="9:9" ht="17.25" customHeight="1">
      <c r="I61" s="764"/>
    </row>
    <row r="62" spans="9:9" ht="17.25" customHeight="1">
      <c r="I62" s="764"/>
    </row>
    <row r="63" spans="9:9" ht="17.25" customHeight="1">
      <c r="I63" s="764"/>
    </row>
    <row r="64" spans="9:9" ht="17.25" customHeight="1">
      <c r="I64" s="764"/>
    </row>
    <row r="66" spans="9:9" ht="17.25" customHeight="1">
      <c r="I66" s="764"/>
    </row>
    <row r="67" spans="9:9" ht="17.25" customHeight="1">
      <c r="I67" s="764"/>
    </row>
    <row r="68" spans="9:9" ht="17.25" customHeight="1">
      <c r="I68" s="764"/>
    </row>
    <row r="69" spans="9:9" ht="17.25" customHeight="1">
      <c r="I69" s="764"/>
    </row>
    <row r="65413" spans="8:14" ht="17.25" customHeight="1">
      <c r="H65413" s="790"/>
      <c r="N65413" s="79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D11"/>
  <sheetViews>
    <sheetView showGridLines="0" workbookViewId="0">
      <selection activeCell="B14" sqref="B14"/>
    </sheetView>
  </sheetViews>
  <sheetFormatPr baseColWidth="10" defaultRowHeight="10.5"/>
  <cols>
    <col min="1" max="1" width="10.28515625" style="101" customWidth="1"/>
    <col min="2" max="2" width="43.7109375" style="101" customWidth="1"/>
    <col min="3" max="4" width="13.7109375" style="101" customWidth="1"/>
    <col min="5" max="16384" width="11.42578125" style="101"/>
  </cols>
  <sheetData>
    <row r="1" spans="2:4" ht="11.25" thickBot="1"/>
    <row r="2" spans="2:4" ht="13.5" customHeight="1">
      <c r="B2" s="1028" t="s">
        <v>132</v>
      </c>
      <c r="C2" s="356">
        <v>42369</v>
      </c>
      <c r="D2" s="357">
        <v>42004</v>
      </c>
    </row>
    <row r="3" spans="2:4" ht="15" customHeight="1">
      <c r="B3" s="1029"/>
      <c r="C3" s="506" t="s">
        <v>2</v>
      </c>
      <c r="D3" s="507" t="s">
        <v>2</v>
      </c>
    </row>
    <row r="4" spans="2:4" ht="21" customHeight="1">
      <c r="B4" s="121" t="s">
        <v>133</v>
      </c>
      <c r="C4" s="122">
        <v>2398262</v>
      </c>
      <c r="D4" s="123">
        <v>2730493</v>
      </c>
    </row>
    <row r="5" spans="2:4" ht="21" customHeight="1">
      <c r="B5" s="121" t="s">
        <v>425</v>
      </c>
      <c r="C5" s="122">
        <v>30555267</v>
      </c>
      <c r="D5" s="123">
        <v>23471661</v>
      </c>
    </row>
    <row r="6" spans="2:4" ht="21" hidden="1" customHeight="1">
      <c r="B6" s="878" t="s">
        <v>804</v>
      </c>
      <c r="C6" s="879"/>
      <c r="D6" s="880">
        <v>0</v>
      </c>
    </row>
    <row r="7" spans="2:4" ht="21" customHeight="1" thickBot="1">
      <c r="B7" s="484" t="s">
        <v>33</v>
      </c>
      <c r="C7" s="508">
        <v>32953529</v>
      </c>
      <c r="D7" s="509">
        <v>26202154</v>
      </c>
    </row>
    <row r="8" spans="2:4">
      <c r="C8" s="102"/>
      <c r="D8" s="102"/>
    </row>
    <row r="11" spans="2:4">
      <c r="C11" s="346"/>
      <c r="D11" s="346"/>
    </row>
  </sheetData>
  <mergeCells count="1">
    <mergeCell ref="B2:B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B1:F43"/>
  <sheetViews>
    <sheetView showGridLines="0" zoomScaleNormal="100" workbookViewId="0">
      <selection activeCell="I51" sqref="I51"/>
    </sheetView>
  </sheetViews>
  <sheetFormatPr baseColWidth="10" defaultRowHeight="10.5"/>
  <cols>
    <col min="1" max="1" width="9" style="101" customWidth="1"/>
    <col min="2" max="2" width="42.85546875" style="101" customWidth="1"/>
    <col min="3" max="3" width="7.42578125" style="101" bestFit="1" customWidth="1"/>
    <col min="4" max="4" width="4.7109375" style="104" bestFit="1" customWidth="1"/>
    <col min="5" max="6" width="13.7109375" style="101" customWidth="1"/>
    <col min="7" max="13" width="11.42578125" style="101" customWidth="1"/>
    <col min="14" max="16384" width="11.42578125" style="101"/>
  </cols>
  <sheetData>
    <row r="1" spans="2:6" ht="11.25" thickBot="1">
      <c r="B1" s="10"/>
      <c r="F1" s="10"/>
    </row>
    <row r="2" spans="2:6" ht="21" customHeight="1">
      <c r="B2" s="1033" t="s">
        <v>329</v>
      </c>
      <c r="C2" s="1035" t="s">
        <v>126</v>
      </c>
      <c r="D2" s="1035" t="s">
        <v>94</v>
      </c>
      <c r="E2" s="636">
        <v>42369</v>
      </c>
      <c r="F2" s="637">
        <v>42004</v>
      </c>
    </row>
    <row r="3" spans="2:6" ht="15.75" customHeight="1">
      <c r="B3" s="1034"/>
      <c r="C3" s="1036"/>
      <c r="D3" s="1036"/>
      <c r="E3" s="638" t="s">
        <v>2</v>
      </c>
      <c r="F3" s="639" t="s">
        <v>2</v>
      </c>
    </row>
    <row r="4" spans="2:6" s="107" customFormat="1" ht="8.25" customHeight="1">
      <c r="B4" s="918"/>
      <c r="C4" s="919"/>
      <c r="D4" s="919"/>
      <c r="E4" s="920"/>
      <c r="F4" s="921"/>
    </row>
    <row r="5" spans="2:6" s="107" customFormat="1" ht="10.5" customHeight="1">
      <c r="B5" s="1030" t="s">
        <v>906</v>
      </c>
      <c r="C5" s="1031"/>
      <c r="D5" s="1031"/>
      <c r="E5" s="1031"/>
      <c r="F5" s="1032"/>
    </row>
    <row r="6" spans="2:6" s="107" customFormat="1" ht="8.25" customHeight="1">
      <c r="B6" s="918"/>
      <c r="C6" s="919"/>
      <c r="D6" s="919"/>
      <c r="E6" s="920"/>
      <c r="F6" s="921"/>
    </row>
    <row r="7" spans="2:6" ht="21.75" customHeight="1">
      <c r="B7" s="990" t="s">
        <v>905</v>
      </c>
      <c r="C7" s="522"/>
      <c r="D7" s="522"/>
      <c r="E7" s="519">
        <v>99965706</v>
      </c>
      <c r="F7" s="519">
        <v>94559029</v>
      </c>
    </row>
    <row r="8" spans="2:6" ht="18.75" customHeight="1">
      <c r="B8" s="121" t="s">
        <v>332</v>
      </c>
      <c r="C8" s="312" t="s">
        <v>331</v>
      </c>
      <c r="D8" s="312" t="s">
        <v>426</v>
      </c>
      <c r="E8" s="122">
        <v>99873291</v>
      </c>
      <c r="F8" s="123">
        <v>94510475</v>
      </c>
    </row>
    <row r="9" spans="2:6" ht="18.75" customHeight="1">
      <c r="B9" s="121" t="s">
        <v>332</v>
      </c>
      <c r="C9" s="312" t="s">
        <v>333</v>
      </c>
      <c r="D9" s="312" t="s">
        <v>426</v>
      </c>
      <c r="E9" s="280">
        <v>38609</v>
      </c>
      <c r="F9" s="123">
        <v>30233</v>
      </c>
    </row>
    <row r="10" spans="2:6" ht="18.75" customHeight="1">
      <c r="B10" s="121" t="s">
        <v>332</v>
      </c>
      <c r="C10" s="312" t="s">
        <v>194</v>
      </c>
      <c r="D10" s="312" t="s">
        <v>426</v>
      </c>
      <c r="E10" s="280">
        <v>53806</v>
      </c>
      <c r="F10" s="123">
        <v>18321</v>
      </c>
    </row>
    <row r="11" spans="2:6" ht="21.75" customHeight="1">
      <c r="B11" s="517" t="s">
        <v>907</v>
      </c>
      <c r="C11" s="522"/>
      <c r="D11" s="522"/>
      <c r="E11" s="519">
        <v>5224620</v>
      </c>
      <c r="F11" s="519">
        <v>70629</v>
      </c>
    </row>
    <row r="12" spans="2:6" ht="18.75" customHeight="1">
      <c r="B12" s="121" t="s">
        <v>307</v>
      </c>
      <c r="C12" s="312" t="s">
        <v>331</v>
      </c>
      <c r="D12" s="312">
        <v>9</v>
      </c>
      <c r="E12" s="280">
        <v>5224620</v>
      </c>
      <c r="F12" s="123">
        <v>70629</v>
      </c>
    </row>
    <row r="13" spans="2:6" ht="18.75" customHeight="1">
      <c r="B13" s="517" t="s">
        <v>336</v>
      </c>
      <c r="C13" s="522"/>
      <c r="D13" s="522"/>
      <c r="E13" s="519">
        <v>9744136</v>
      </c>
      <c r="F13" s="519">
        <v>9611177</v>
      </c>
    </row>
    <row r="14" spans="2:6" ht="18.75" customHeight="1">
      <c r="B14" s="121" t="s">
        <v>831</v>
      </c>
      <c r="C14" s="124" t="s">
        <v>331</v>
      </c>
      <c r="D14" s="312" t="s">
        <v>426</v>
      </c>
      <c r="E14" s="122">
        <v>2184457</v>
      </c>
      <c r="F14" s="123">
        <v>2197980</v>
      </c>
    </row>
    <row r="15" spans="2:6" ht="18.75" customHeight="1">
      <c r="B15" s="121" t="s">
        <v>335</v>
      </c>
      <c r="C15" s="124" t="s">
        <v>331</v>
      </c>
      <c r="D15" s="312" t="s">
        <v>434</v>
      </c>
      <c r="E15" s="122">
        <v>7559679</v>
      </c>
      <c r="F15" s="123">
        <v>7413197</v>
      </c>
    </row>
    <row r="16" spans="2:6" ht="10.5" customHeight="1">
      <c r="B16" s="991"/>
      <c r="C16" s="992"/>
      <c r="D16" s="993"/>
      <c r="E16" s="994"/>
      <c r="F16" s="995"/>
    </row>
    <row r="17" spans="2:6" s="107" customFormat="1" ht="10.5" customHeight="1">
      <c r="B17" s="1030" t="s">
        <v>908</v>
      </c>
      <c r="C17" s="1031"/>
      <c r="D17" s="1031"/>
      <c r="E17" s="1031"/>
      <c r="F17" s="1032"/>
    </row>
    <row r="18" spans="2:6" s="107" customFormat="1" ht="10.5" customHeight="1">
      <c r="B18" s="996"/>
      <c r="C18" s="997"/>
      <c r="D18" s="997"/>
      <c r="E18" s="997"/>
      <c r="F18" s="998"/>
    </row>
    <row r="19" spans="2:6" ht="30" customHeight="1">
      <c r="B19" s="517" t="s">
        <v>325</v>
      </c>
      <c r="C19" s="518"/>
      <c r="D19" s="518"/>
      <c r="E19" s="519">
        <v>75672328</v>
      </c>
      <c r="F19" s="520">
        <v>56680231</v>
      </c>
    </row>
    <row r="20" spans="2:6" ht="18.75" customHeight="1">
      <c r="B20" s="121" t="s">
        <v>128</v>
      </c>
      <c r="C20" s="124" t="s">
        <v>331</v>
      </c>
      <c r="D20" s="312" t="s">
        <v>427</v>
      </c>
      <c r="E20" s="280">
        <v>12239349</v>
      </c>
      <c r="F20" s="123">
        <v>21118729</v>
      </c>
    </row>
    <row r="21" spans="2:6" ht="18.75" customHeight="1">
      <c r="B21" s="121" t="s">
        <v>337</v>
      </c>
      <c r="C21" s="124" t="s">
        <v>331</v>
      </c>
      <c r="D21" s="312" t="s">
        <v>427</v>
      </c>
      <c r="E21" s="280">
        <v>53648065</v>
      </c>
      <c r="F21" s="123">
        <v>33176766</v>
      </c>
    </row>
    <row r="22" spans="2:6" ht="18.75" customHeight="1">
      <c r="B22" s="121" t="s">
        <v>452</v>
      </c>
      <c r="C22" s="124" t="s">
        <v>331</v>
      </c>
      <c r="D22" s="312" t="s">
        <v>427</v>
      </c>
      <c r="E22" s="280">
        <v>9784914</v>
      </c>
      <c r="F22" s="123">
        <v>2384736</v>
      </c>
    </row>
    <row r="23" spans="2:6" ht="30" customHeight="1">
      <c r="B23" s="517" t="s">
        <v>326</v>
      </c>
      <c r="C23" s="518"/>
      <c r="D23" s="518"/>
      <c r="E23" s="519">
        <v>722132796</v>
      </c>
      <c r="F23" s="520">
        <v>698421729</v>
      </c>
    </row>
    <row r="24" spans="2:6" ht="18.75" customHeight="1">
      <c r="B24" s="121" t="s">
        <v>128</v>
      </c>
      <c r="C24" s="124" t="s">
        <v>331</v>
      </c>
      <c r="D24" s="312" t="s">
        <v>427</v>
      </c>
      <c r="E24" s="280">
        <v>87519209</v>
      </c>
      <c r="F24" s="123">
        <v>90504265</v>
      </c>
    </row>
    <row r="25" spans="2:6" ht="18.75" customHeight="1">
      <c r="B25" s="121" t="s">
        <v>337</v>
      </c>
      <c r="C25" s="124" t="s">
        <v>331</v>
      </c>
      <c r="D25" s="312" t="s">
        <v>427</v>
      </c>
      <c r="E25" s="280">
        <v>464344024</v>
      </c>
      <c r="F25" s="123">
        <v>456075129</v>
      </c>
    </row>
    <row r="26" spans="2:6" ht="18.75" customHeight="1">
      <c r="B26" s="121" t="s">
        <v>452</v>
      </c>
      <c r="C26" s="124" t="s">
        <v>331</v>
      </c>
      <c r="D26" s="312" t="s">
        <v>427</v>
      </c>
      <c r="E26" s="280">
        <v>170269563</v>
      </c>
      <c r="F26" s="123">
        <v>151842335</v>
      </c>
    </row>
    <row r="27" spans="2:6" ht="30" customHeight="1">
      <c r="B27" s="517" t="s">
        <v>909</v>
      </c>
      <c r="C27" s="518"/>
      <c r="D27" s="518"/>
      <c r="E27" s="519">
        <v>94368312</v>
      </c>
      <c r="F27" s="520">
        <v>71682566</v>
      </c>
    </row>
    <row r="28" spans="2:6" ht="18.75" customHeight="1">
      <c r="B28" s="121" t="s">
        <v>829</v>
      </c>
      <c r="C28" s="124" t="s">
        <v>331</v>
      </c>
      <c r="D28" s="312" t="s">
        <v>428</v>
      </c>
      <c r="E28" s="122">
        <v>92408737</v>
      </c>
      <c r="F28" s="123">
        <v>69855419</v>
      </c>
    </row>
    <row r="29" spans="2:6" ht="18.75" customHeight="1">
      <c r="B29" s="121" t="s">
        <v>829</v>
      </c>
      <c r="C29" s="124" t="s">
        <v>333</v>
      </c>
      <c r="D29" s="312" t="s">
        <v>428</v>
      </c>
      <c r="E29" s="280">
        <v>99358</v>
      </c>
      <c r="F29" s="280">
        <v>102359</v>
      </c>
    </row>
    <row r="30" spans="2:6" ht="18.75" customHeight="1">
      <c r="B30" s="121" t="s">
        <v>829</v>
      </c>
      <c r="C30" s="124" t="s">
        <v>194</v>
      </c>
      <c r="D30" s="312" t="s">
        <v>428</v>
      </c>
      <c r="E30" s="280">
        <v>30231</v>
      </c>
      <c r="F30" s="280">
        <v>40355</v>
      </c>
    </row>
    <row r="31" spans="2:6" ht="18.75" customHeight="1">
      <c r="B31" s="517" t="s">
        <v>334</v>
      </c>
      <c r="C31" s="521"/>
      <c r="D31" s="521"/>
      <c r="E31" s="519">
        <v>92538326</v>
      </c>
      <c r="F31" s="520">
        <v>69998133</v>
      </c>
    </row>
    <row r="32" spans="2:6" ht="18.75" customHeight="1">
      <c r="B32" s="121" t="s">
        <v>830</v>
      </c>
      <c r="C32" s="124" t="s">
        <v>331</v>
      </c>
      <c r="D32" s="312" t="s">
        <v>428</v>
      </c>
      <c r="E32" s="122">
        <v>1829986</v>
      </c>
      <c r="F32" s="123">
        <v>1684433</v>
      </c>
    </row>
    <row r="33" spans="2:6" ht="18.75" customHeight="1" thickBot="1">
      <c r="B33" s="484" t="s">
        <v>336</v>
      </c>
      <c r="C33" s="485"/>
      <c r="D33" s="485"/>
      <c r="E33" s="508">
        <v>1829986</v>
      </c>
      <c r="F33" s="509">
        <v>1684433</v>
      </c>
    </row>
    <row r="36" spans="2:6">
      <c r="D36" s="101"/>
    </row>
    <row r="37" spans="2:6">
      <c r="D37" s="101"/>
    </row>
    <row r="38" spans="2:6">
      <c r="D38" s="101"/>
    </row>
    <row r="39" spans="2:6">
      <c r="D39" s="101"/>
    </row>
    <row r="40" spans="2:6">
      <c r="D40" s="101"/>
    </row>
    <row r="41" spans="2:6">
      <c r="D41" s="101"/>
    </row>
    <row r="42" spans="2:6">
      <c r="D42" s="101"/>
    </row>
    <row r="43" spans="2:6">
      <c r="D43" s="101"/>
    </row>
  </sheetData>
  <mergeCells count="5">
    <mergeCell ref="B17:F17"/>
    <mergeCell ref="B2:B3"/>
    <mergeCell ref="C2:C3"/>
    <mergeCell ref="D2:D3"/>
    <mergeCell ref="B5:F5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B1:M14"/>
  <sheetViews>
    <sheetView showGridLines="0" zoomScaleNormal="100" workbookViewId="0">
      <selection activeCell="P6" sqref="P6"/>
    </sheetView>
  </sheetViews>
  <sheetFormatPr baseColWidth="10" defaultRowHeight="11.25"/>
  <cols>
    <col min="1" max="1" width="11.42578125" style="114"/>
    <col min="2" max="2" width="8.42578125" style="114" customWidth="1"/>
    <col min="3" max="3" width="5.85546875" style="114" customWidth="1"/>
    <col min="4" max="4" width="7.7109375" style="114" customWidth="1"/>
    <col min="5" max="5" width="8.28515625" style="114" customWidth="1"/>
    <col min="6" max="6" width="8.42578125" style="114" customWidth="1"/>
    <col min="7" max="7" width="6.140625" style="114" customWidth="1"/>
    <col min="8" max="8" width="6.42578125" style="114" bestFit="1" customWidth="1"/>
    <col min="9" max="9" width="7.5703125" style="114" customWidth="1"/>
    <col min="10" max="10" width="7.140625" style="114" customWidth="1"/>
    <col min="11" max="11" width="7.7109375" style="114" customWidth="1"/>
    <col min="12" max="12" width="8.140625" style="114" customWidth="1"/>
    <col min="13" max="13" width="7.85546875" style="114" customWidth="1"/>
    <col min="14" max="16384" width="11.42578125" style="114"/>
  </cols>
  <sheetData>
    <row r="1" spans="2:13">
      <c r="B1" s="9" t="s">
        <v>338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ht="12" thickBo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ht="27" customHeight="1">
      <c r="B3" s="1041" t="s">
        <v>339</v>
      </c>
      <c r="C3" s="1043" t="s">
        <v>340</v>
      </c>
      <c r="D3" s="1037" t="s">
        <v>341</v>
      </c>
      <c r="E3" s="1037" t="s">
        <v>342</v>
      </c>
      <c r="F3" s="1037"/>
      <c r="G3" s="1037" t="s">
        <v>343</v>
      </c>
      <c r="H3" s="1037" t="s">
        <v>344</v>
      </c>
      <c r="I3" s="1037" t="s">
        <v>345</v>
      </c>
      <c r="J3" s="1037" t="s">
        <v>346</v>
      </c>
      <c r="K3" s="1037" t="s">
        <v>347</v>
      </c>
      <c r="L3" s="1037" t="s">
        <v>348</v>
      </c>
      <c r="M3" s="1039" t="s">
        <v>349</v>
      </c>
    </row>
    <row r="4" spans="2:13" ht="24.75" customHeight="1">
      <c r="B4" s="1042"/>
      <c r="C4" s="1044"/>
      <c r="D4" s="1045"/>
      <c r="E4" s="713">
        <v>42369</v>
      </c>
      <c r="F4" s="714">
        <v>42004</v>
      </c>
      <c r="G4" s="1038"/>
      <c r="H4" s="1038"/>
      <c r="I4" s="1038"/>
      <c r="J4" s="1038"/>
      <c r="K4" s="1038"/>
      <c r="L4" s="1038"/>
      <c r="M4" s="1040"/>
    </row>
    <row r="5" spans="2:13" ht="17.25" customHeight="1">
      <c r="B5" s="1042"/>
      <c r="C5" s="1044"/>
      <c r="D5" s="715">
        <v>42369</v>
      </c>
      <c r="E5" s="716" t="s">
        <v>2</v>
      </c>
      <c r="F5" s="716" t="s">
        <v>2</v>
      </c>
      <c r="G5" s="1038"/>
      <c r="H5" s="1038"/>
      <c r="I5" s="1038"/>
      <c r="J5" s="1038"/>
      <c r="K5" s="1038"/>
      <c r="L5" s="1038"/>
      <c r="M5" s="1040"/>
    </row>
    <row r="6" spans="2:13" ht="27.75" customHeight="1">
      <c r="B6" s="717" t="s">
        <v>350</v>
      </c>
      <c r="C6" s="718" t="s">
        <v>351</v>
      </c>
      <c r="D6" s="719">
        <v>188458</v>
      </c>
      <c r="E6" s="719">
        <v>4930519</v>
      </c>
      <c r="F6" s="719">
        <v>2217213</v>
      </c>
      <c r="G6" s="720">
        <v>3.9792284705965492E-2</v>
      </c>
      <c r="H6" s="720">
        <v>4.0051732603321892E-2</v>
      </c>
      <c r="I6" s="718" t="s">
        <v>72</v>
      </c>
      <c r="J6" s="721" t="s">
        <v>31</v>
      </c>
      <c r="K6" s="722" t="s">
        <v>80</v>
      </c>
      <c r="L6" s="723" t="s">
        <v>352</v>
      </c>
      <c r="M6" s="724" t="s">
        <v>353</v>
      </c>
    </row>
    <row r="7" spans="2:13" ht="27.75" customHeight="1">
      <c r="B7" s="717" t="s">
        <v>350</v>
      </c>
      <c r="C7" s="718" t="s">
        <v>351</v>
      </c>
      <c r="D7" s="719">
        <v>181969</v>
      </c>
      <c r="E7" s="719">
        <v>4787277</v>
      </c>
      <c r="F7" s="719">
        <v>167523</v>
      </c>
      <c r="G7" s="720">
        <v>5.4755676379291469E-2</v>
      </c>
      <c r="H7" s="720">
        <v>5.3366570914080792E-2</v>
      </c>
      <c r="I7" s="718" t="s">
        <v>72</v>
      </c>
      <c r="J7" s="721" t="s">
        <v>354</v>
      </c>
      <c r="K7" s="722" t="s">
        <v>146</v>
      </c>
      <c r="L7" s="723" t="s">
        <v>352</v>
      </c>
      <c r="M7" s="724" t="s">
        <v>353</v>
      </c>
    </row>
    <row r="8" spans="2:13" ht="27.75" customHeight="1">
      <c r="B8" s="977" t="s">
        <v>350</v>
      </c>
      <c r="C8" s="736" t="s">
        <v>351</v>
      </c>
      <c r="D8" s="731">
        <v>2604</v>
      </c>
      <c r="E8" s="731">
        <v>67118</v>
      </c>
      <c r="F8" s="731">
        <v>0</v>
      </c>
      <c r="G8" s="733">
        <v>4.3099999999999999E-2</v>
      </c>
      <c r="H8" s="733">
        <v>4.0939544278848147E-2</v>
      </c>
      <c r="I8" s="736" t="s">
        <v>72</v>
      </c>
      <c r="J8" s="734" t="s">
        <v>29</v>
      </c>
      <c r="K8" s="978" t="s">
        <v>84</v>
      </c>
      <c r="L8" s="735" t="s">
        <v>352</v>
      </c>
      <c r="M8" s="737" t="s">
        <v>353</v>
      </c>
    </row>
    <row r="9" spans="2:13" ht="19.5" customHeight="1" thickBot="1">
      <c r="B9" s="725" t="s">
        <v>33</v>
      </c>
      <c r="C9" s="726"/>
      <c r="D9" s="727">
        <v>373031</v>
      </c>
      <c r="E9" s="727">
        <v>9784914</v>
      </c>
      <c r="F9" s="727">
        <v>2384736</v>
      </c>
      <c r="G9" s="727"/>
      <c r="H9" s="727"/>
      <c r="I9" s="728"/>
      <c r="J9" s="728"/>
      <c r="K9" s="728"/>
      <c r="L9" s="728"/>
      <c r="M9" s="729"/>
    </row>
    <row r="14" spans="2:13">
      <c r="E14" s="125"/>
    </row>
  </sheetData>
  <mergeCells count="11">
    <mergeCell ref="K3:K5"/>
    <mergeCell ref="L3:L5"/>
    <mergeCell ref="M3:M5"/>
    <mergeCell ref="B3:B5"/>
    <mergeCell ref="C3:C5"/>
    <mergeCell ref="D3:D4"/>
    <mergeCell ref="E3:F3"/>
    <mergeCell ref="G3:G5"/>
    <mergeCell ref="H3:H5"/>
    <mergeCell ref="I3:I5"/>
    <mergeCell ref="J3:J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B1:M12"/>
  <sheetViews>
    <sheetView showGridLines="0" zoomScaleNormal="100" workbookViewId="0">
      <selection activeCell="B15" sqref="B15"/>
    </sheetView>
  </sheetViews>
  <sheetFormatPr baseColWidth="10" defaultRowHeight="11.25"/>
  <cols>
    <col min="1" max="1" width="11.42578125" style="114"/>
    <col min="2" max="2" width="8.140625" style="114" customWidth="1"/>
    <col min="3" max="3" width="6.42578125" style="114" customWidth="1"/>
    <col min="4" max="4" width="8.5703125" style="114" bestFit="1" customWidth="1"/>
    <col min="5" max="5" width="9.5703125" style="114" bestFit="1" customWidth="1"/>
    <col min="6" max="6" width="8.140625" style="114" customWidth="1"/>
    <col min="7" max="7" width="8.28515625" style="114" customWidth="1"/>
    <col min="8" max="8" width="5.5703125" style="114" customWidth="1"/>
    <col min="9" max="9" width="5.140625" style="114" customWidth="1"/>
    <col min="10" max="10" width="8.42578125" style="114" customWidth="1"/>
    <col min="11" max="11" width="8.28515625" style="114" customWidth="1"/>
    <col min="12" max="12" width="8" style="114" customWidth="1"/>
    <col min="13" max="13" width="8" style="114" bestFit="1" customWidth="1"/>
    <col min="14" max="16384" width="11.42578125" style="114"/>
  </cols>
  <sheetData>
    <row r="1" spans="2:13">
      <c r="B1" s="1046" t="s">
        <v>355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"/>
    </row>
    <row r="2" spans="2:13" ht="12" thickBot="1">
      <c r="B2" s="9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</row>
    <row r="3" spans="2:13" ht="21.75" customHeight="1">
      <c r="B3" s="1053" t="s">
        <v>339</v>
      </c>
      <c r="C3" s="1056" t="s">
        <v>340</v>
      </c>
      <c r="D3" s="1047" t="s">
        <v>341</v>
      </c>
      <c r="E3" s="1059" t="s">
        <v>342</v>
      </c>
      <c r="F3" s="1060"/>
      <c r="G3" s="1047" t="s">
        <v>356</v>
      </c>
      <c r="H3" s="1047" t="s">
        <v>343</v>
      </c>
      <c r="I3" s="1047" t="s">
        <v>344</v>
      </c>
      <c r="J3" s="1047" t="s">
        <v>346</v>
      </c>
      <c r="K3" s="1047" t="s">
        <v>347</v>
      </c>
      <c r="L3" s="1047" t="s">
        <v>348</v>
      </c>
      <c r="M3" s="1050" t="s">
        <v>349</v>
      </c>
    </row>
    <row r="4" spans="2:13" ht="18" customHeight="1">
      <c r="B4" s="1054"/>
      <c r="C4" s="1057"/>
      <c r="D4" s="1048"/>
      <c r="E4" s="713">
        <v>42369</v>
      </c>
      <c r="F4" s="714">
        <v>42004</v>
      </c>
      <c r="G4" s="1048"/>
      <c r="H4" s="1048"/>
      <c r="I4" s="1048"/>
      <c r="J4" s="1048"/>
      <c r="K4" s="1048"/>
      <c r="L4" s="1048"/>
      <c r="M4" s="1051"/>
    </row>
    <row r="5" spans="2:13" ht="11.25" customHeight="1">
      <c r="B5" s="1055"/>
      <c r="C5" s="1058"/>
      <c r="D5" s="715">
        <v>42369</v>
      </c>
      <c r="E5" s="716" t="s">
        <v>2</v>
      </c>
      <c r="F5" s="716" t="s">
        <v>2</v>
      </c>
      <c r="G5" s="1049"/>
      <c r="H5" s="1049"/>
      <c r="I5" s="1049"/>
      <c r="J5" s="1049"/>
      <c r="K5" s="1049"/>
      <c r="L5" s="1049"/>
      <c r="M5" s="1052"/>
    </row>
    <row r="6" spans="2:13" ht="24" customHeight="1">
      <c r="B6" s="717" t="s">
        <v>350</v>
      </c>
      <c r="C6" s="718" t="s">
        <v>351</v>
      </c>
      <c r="D6" s="719">
        <v>4676116</v>
      </c>
      <c r="E6" s="719">
        <v>120888266</v>
      </c>
      <c r="F6" s="719">
        <v>107509452</v>
      </c>
      <c r="G6" s="730">
        <v>47847</v>
      </c>
      <c r="H6" s="720">
        <v>3.6378649021668603E-2</v>
      </c>
      <c r="I6" s="720">
        <v>3.7325811003128435E-2</v>
      </c>
      <c r="J6" s="721" t="s">
        <v>31</v>
      </c>
      <c r="K6" s="722" t="s">
        <v>80</v>
      </c>
      <c r="L6" s="718" t="s">
        <v>352</v>
      </c>
      <c r="M6" s="724" t="s">
        <v>353</v>
      </c>
    </row>
    <row r="7" spans="2:13" ht="24" customHeight="1">
      <c r="B7" s="717" t="s">
        <v>350</v>
      </c>
      <c r="C7" s="718" t="s">
        <v>351</v>
      </c>
      <c r="D7" s="719">
        <v>1046947</v>
      </c>
      <c r="E7" s="719">
        <v>27098726</v>
      </c>
      <c r="F7" s="719">
        <v>26858207</v>
      </c>
      <c r="G7" s="730">
        <v>47847</v>
      </c>
      <c r="H7" s="720">
        <v>3.76127997155963E-2</v>
      </c>
      <c r="I7" s="720">
        <v>4.11425578318916E-2</v>
      </c>
      <c r="J7" s="721" t="s">
        <v>354</v>
      </c>
      <c r="K7" s="722" t="s">
        <v>146</v>
      </c>
      <c r="L7" s="718" t="s">
        <v>352</v>
      </c>
      <c r="M7" s="724" t="s">
        <v>353</v>
      </c>
    </row>
    <row r="8" spans="2:13" ht="24" customHeight="1">
      <c r="B8" s="717" t="s">
        <v>350</v>
      </c>
      <c r="C8" s="718" t="s">
        <v>351</v>
      </c>
      <c r="D8" s="719">
        <v>563593</v>
      </c>
      <c r="E8" s="719">
        <v>14570067</v>
      </c>
      <c r="F8" s="719">
        <v>11192604</v>
      </c>
      <c r="G8" s="730">
        <v>47796</v>
      </c>
      <c r="H8" s="720">
        <v>3.4882639488674587E-2</v>
      </c>
      <c r="I8" s="720">
        <v>3.6319282315322533E-2</v>
      </c>
      <c r="J8" s="721" t="s">
        <v>29</v>
      </c>
      <c r="K8" s="723" t="s">
        <v>84</v>
      </c>
      <c r="L8" s="718" t="s">
        <v>352</v>
      </c>
      <c r="M8" s="724" t="s">
        <v>353</v>
      </c>
    </row>
    <row r="9" spans="2:13" ht="24" customHeight="1">
      <c r="B9" s="717" t="s">
        <v>350</v>
      </c>
      <c r="C9" s="718" t="s">
        <v>351</v>
      </c>
      <c r="D9" s="731">
        <v>300928</v>
      </c>
      <c r="E9" s="731">
        <v>7712504</v>
      </c>
      <c r="F9" s="731">
        <v>6282072</v>
      </c>
      <c r="G9" s="732">
        <v>47839</v>
      </c>
      <c r="H9" s="733">
        <v>3.6999999999999998E-2</v>
      </c>
      <c r="I9" s="733">
        <v>3.6999999999999998E-2</v>
      </c>
      <c r="J9" s="734" t="s">
        <v>712</v>
      </c>
      <c r="K9" s="735" t="s">
        <v>357</v>
      </c>
      <c r="L9" s="736" t="s">
        <v>352</v>
      </c>
      <c r="M9" s="737" t="s">
        <v>353</v>
      </c>
    </row>
    <row r="10" spans="2:13" ht="24" customHeight="1" thickBot="1">
      <c r="B10" s="725" t="s">
        <v>33</v>
      </c>
      <c r="C10" s="726"/>
      <c r="D10" s="727">
        <v>6587584</v>
      </c>
      <c r="E10" s="727">
        <v>170269563</v>
      </c>
      <c r="F10" s="727">
        <v>151842335</v>
      </c>
      <c r="G10" s="727"/>
      <c r="H10" s="727"/>
      <c r="I10" s="727"/>
      <c r="J10" s="727"/>
      <c r="K10" s="727"/>
      <c r="L10" s="727"/>
      <c r="M10" s="738"/>
    </row>
    <row r="12" spans="2:13">
      <c r="D12" s="125"/>
      <c r="E12" s="125"/>
    </row>
  </sheetData>
  <mergeCells count="12">
    <mergeCell ref="B1:L1"/>
    <mergeCell ref="K3:K5"/>
    <mergeCell ref="L3:L5"/>
    <mergeCell ref="M3:M5"/>
    <mergeCell ref="B3:B5"/>
    <mergeCell ref="C3:C5"/>
    <mergeCell ref="D3:D4"/>
    <mergeCell ref="E3:F3"/>
    <mergeCell ref="G3:G5"/>
    <mergeCell ref="H3:H5"/>
    <mergeCell ref="I3:I5"/>
    <mergeCell ref="J3:J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B2:J38"/>
  <sheetViews>
    <sheetView showGridLines="0" zoomScaleNormal="100" workbookViewId="0">
      <selection activeCell="M8" sqref="M8"/>
    </sheetView>
  </sheetViews>
  <sheetFormatPr baseColWidth="10" defaultRowHeight="9"/>
  <cols>
    <col min="1" max="1" width="7.140625" style="288" customWidth="1"/>
    <col min="2" max="2" width="27.28515625" style="288" bestFit="1" customWidth="1"/>
    <col min="3" max="3" width="9.140625" style="289" bestFit="1" customWidth="1"/>
    <col min="4" max="4" width="9.28515625" style="289" customWidth="1"/>
    <col min="5" max="5" width="9.28515625" style="289" hidden="1" customWidth="1"/>
    <col min="6" max="6" width="9.140625" style="289" bestFit="1" customWidth="1"/>
    <col min="7" max="8" width="9.140625" style="289" customWidth="1"/>
    <col min="9" max="9" width="9.42578125" style="289" bestFit="1" customWidth="1"/>
    <col min="10" max="10" width="4.42578125" style="288" bestFit="1" customWidth="1"/>
    <col min="11" max="11" width="7.5703125" style="288" bestFit="1" customWidth="1"/>
    <col min="12" max="16384" width="11.42578125" style="288"/>
  </cols>
  <sheetData>
    <row r="2" spans="2:9" ht="9.75" thickBot="1"/>
    <row r="3" spans="2:9" ht="18" customHeight="1">
      <c r="B3" s="561" t="s">
        <v>631</v>
      </c>
      <c r="C3" s="290" t="s">
        <v>80</v>
      </c>
      <c r="D3" s="290" t="s">
        <v>80</v>
      </c>
      <c r="E3" s="290"/>
      <c r="F3" s="290" t="s">
        <v>80</v>
      </c>
      <c r="G3" s="290" t="s">
        <v>83</v>
      </c>
      <c r="H3" s="922" t="s">
        <v>832</v>
      </c>
      <c r="I3" s="288"/>
    </row>
    <row r="4" spans="2:9" ht="27">
      <c r="B4" s="562" t="s">
        <v>632</v>
      </c>
      <c r="C4" s="588" t="s">
        <v>31</v>
      </c>
      <c r="D4" s="588" t="s">
        <v>31</v>
      </c>
      <c r="E4" s="588"/>
      <c r="F4" s="588" t="s">
        <v>31</v>
      </c>
      <c r="G4" s="588" t="s">
        <v>30</v>
      </c>
      <c r="H4" s="923" t="s">
        <v>28</v>
      </c>
      <c r="I4" s="288"/>
    </row>
    <row r="5" spans="2:9" ht="18" customHeight="1">
      <c r="B5" s="563" t="s">
        <v>633</v>
      </c>
      <c r="C5" s="293" t="s">
        <v>72</v>
      </c>
      <c r="D5" s="293" t="s">
        <v>72</v>
      </c>
      <c r="E5" s="293"/>
      <c r="F5" s="293" t="s">
        <v>72</v>
      </c>
      <c r="G5" s="293" t="s">
        <v>72</v>
      </c>
      <c r="H5" s="924" t="s">
        <v>72</v>
      </c>
      <c r="I5" s="288"/>
    </row>
    <row r="6" spans="2:9" ht="18" customHeight="1">
      <c r="B6" s="563" t="s">
        <v>837</v>
      </c>
      <c r="C6" s="293" t="s">
        <v>833</v>
      </c>
      <c r="D6" s="293" t="s">
        <v>834</v>
      </c>
      <c r="E6" s="293"/>
      <c r="F6" s="293" t="s">
        <v>835</v>
      </c>
      <c r="G6" s="293" t="s">
        <v>833</v>
      </c>
      <c r="H6" s="924" t="s">
        <v>836</v>
      </c>
      <c r="I6" s="288"/>
    </row>
    <row r="7" spans="2:9" ht="24" customHeight="1">
      <c r="B7" s="563" t="s">
        <v>634</v>
      </c>
      <c r="C7" s="588" t="s">
        <v>359</v>
      </c>
      <c r="D7" s="588" t="s">
        <v>361</v>
      </c>
      <c r="E7" s="588"/>
      <c r="F7" s="588" t="s">
        <v>604</v>
      </c>
      <c r="G7" s="588" t="s">
        <v>359</v>
      </c>
      <c r="H7" s="923" t="s">
        <v>361</v>
      </c>
      <c r="I7" s="288"/>
    </row>
    <row r="8" spans="2:9" ht="18" customHeight="1">
      <c r="B8" s="563" t="s">
        <v>635</v>
      </c>
      <c r="C8" s="293" t="s">
        <v>331</v>
      </c>
      <c r="D8" s="293" t="s">
        <v>331</v>
      </c>
      <c r="E8" s="293"/>
      <c r="F8" s="293" t="s">
        <v>331</v>
      </c>
      <c r="G8" s="293" t="s">
        <v>331</v>
      </c>
      <c r="H8" s="924" t="s">
        <v>331</v>
      </c>
      <c r="I8" s="288"/>
    </row>
    <row r="9" spans="2:9" ht="24" customHeight="1">
      <c r="B9" s="563" t="s">
        <v>348</v>
      </c>
      <c r="C9" s="588" t="s">
        <v>360</v>
      </c>
      <c r="D9" s="588" t="s">
        <v>360</v>
      </c>
      <c r="E9" s="588"/>
      <c r="F9" s="588" t="s">
        <v>352</v>
      </c>
      <c r="G9" s="588" t="s">
        <v>360</v>
      </c>
      <c r="H9" s="923" t="s">
        <v>352</v>
      </c>
      <c r="I9" s="288"/>
    </row>
    <row r="10" spans="2:9" ht="18" customHeight="1">
      <c r="B10" s="563" t="s">
        <v>636</v>
      </c>
      <c r="C10" s="296">
        <v>4.24E-2</v>
      </c>
      <c r="D10" s="296">
        <v>4.1500000000000002E-2</v>
      </c>
      <c r="E10" s="296"/>
      <c r="F10" s="296">
        <v>4.1799999999999997E-2</v>
      </c>
      <c r="G10" s="296">
        <v>4.2900000000000001E-2</v>
      </c>
      <c r="H10" s="925">
        <v>4.2799999999999998E-2</v>
      </c>
      <c r="I10" s="288"/>
    </row>
    <row r="11" spans="2:9" ht="18" customHeight="1">
      <c r="B11" s="563" t="s">
        <v>637</v>
      </c>
      <c r="C11" s="296">
        <v>4.24E-2</v>
      </c>
      <c r="D11" s="296">
        <v>4.1500000000000002E-2</v>
      </c>
      <c r="E11" s="296"/>
      <c r="F11" s="296">
        <v>4.1799999999999997E-2</v>
      </c>
      <c r="G11" s="296">
        <v>4.2900000000000001E-2</v>
      </c>
      <c r="H11" s="925">
        <v>4.2799999999999998E-2</v>
      </c>
      <c r="I11" s="288"/>
    </row>
    <row r="12" spans="2:9" ht="18" customHeight="1" thickBot="1">
      <c r="B12" s="926"/>
      <c r="C12" s="927"/>
      <c r="D12" s="927"/>
      <c r="E12" s="927"/>
      <c r="F12" s="927"/>
      <c r="G12" s="927"/>
      <c r="H12" s="928"/>
      <c r="I12" s="288"/>
    </row>
    <row r="13" spans="2:9" ht="18" customHeight="1">
      <c r="B13" s="1061" t="s">
        <v>653</v>
      </c>
      <c r="C13" s="1062"/>
      <c r="D13" s="1062"/>
      <c r="E13" s="1062"/>
      <c r="F13" s="1062"/>
      <c r="G13" s="1062"/>
      <c r="H13" s="1062"/>
      <c r="I13" s="1063"/>
    </row>
    <row r="14" spans="2:9" s="301" customFormat="1" ht="18" customHeight="1">
      <c r="B14" s="563" t="s">
        <v>302</v>
      </c>
      <c r="C14" s="565">
        <v>10777972</v>
      </c>
      <c r="D14" s="565">
        <v>851864</v>
      </c>
      <c r="E14" s="565"/>
      <c r="F14" s="565">
        <v>286400</v>
      </c>
      <c r="G14" s="565">
        <v>297917</v>
      </c>
      <c r="H14" s="565">
        <v>25196</v>
      </c>
      <c r="I14" s="566">
        <v>12239349</v>
      </c>
    </row>
    <row r="15" spans="2:9" ht="18" customHeight="1">
      <c r="B15" s="302" t="s">
        <v>358</v>
      </c>
      <c r="C15" s="303">
        <v>1395560</v>
      </c>
      <c r="D15" s="303">
        <v>851864</v>
      </c>
      <c r="E15" s="303"/>
      <c r="F15" s="303">
        <v>286400</v>
      </c>
      <c r="G15" s="303">
        <v>297917</v>
      </c>
      <c r="H15" s="303">
        <v>0</v>
      </c>
      <c r="I15" s="566">
        <v>2831741</v>
      </c>
    </row>
    <row r="16" spans="2:9" ht="18" customHeight="1">
      <c r="B16" s="302" t="s">
        <v>644</v>
      </c>
      <c r="C16" s="303">
        <v>9382412</v>
      </c>
      <c r="D16" s="303">
        <v>0</v>
      </c>
      <c r="E16" s="303"/>
      <c r="F16" s="303">
        <v>0</v>
      </c>
      <c r="G16" s="303"/>
      <c r="H16" s="303">
        <v>25196</v>
      </c>
      <c r="I16" s="566">
        <v>9407608</v>
      </c>
    </row>
    <row r="17" spans="2:10" s="301" customFormat="1" ht="18" customHeight="1">
      <c r="B17" s="563" t="s">
        <v>645</v>
      </c>
      <c r="C17" s="565">
        <v>0</v>
      </c>
      <c r="D17" s="565">
        <v>6283344</v>
      </c>
      <c r="E17" s="565"/>
      <c r="F17" s="565">
        <v>0</v>
      </c>
      <c r="G17" s="565">
        <v>0</v>
      </c>
      <c r="H17" s="565">
        <v>4000000</v>
      </c>
      <c r="I17" s="566">
        <v>10283344</v>
      </c>
    </row>
    <row r="18" spans="2:10" ht="18" hidden="1" customHeight="1">
      <c r="B18" s="304" t="s">
        <v>646</v>
      </c>
      <c r="C18" s="303">
        <v>0</v>
      </c>
      <c r="D18" s="303">
        <v>0</v>
      </c>
      <c r="E18" s="303"/>
      <c r="F18" s="303">
        <v>0</v>
      </c>
      <c r="G18" s="303">
        <v>0</v>
      </c>
      <c r="H18" s="303">
        <v>0</v>
      </c>
      <c r="I18" s="566">
        <v>0</v>
      </c>
    </row>
    <row r="19" spans="2:10" ht="18" customHeight="1">
      <c r="B19" s="304" t="s">
        <v>647</v>
      </c>
      <c r="C19" s="303">
        <v>0</v>
      </c>
      <c r="D19" s="303">
        <v>6283344</v>
      </c>
      <c r="E19" s="303"/>
      <c r="F19" s="303">
        <v>0</v>
      </c>
      <c r="G19" s="303">
        <v>0</v>
      </c>
      <c r="H19" s="303">
        <v>4000000</v>
      </c>
      <c r="I19" s="566">
        <v>10283344</v>
      </c>
    </row>
    <row r="20" spans="2:10" s="301" customFormat="1" ht="18" customHeight="1">
      <c r="B20" s="567" t="s">
        <v>648</v>
      </c>
      <c r="C20" s="565">
        <v>0</v>
      </c>
      <c r="D20" s="565">
        <v>37965561</v>
      </c>
      <c r="E20" s="565"/>
      <c r="F20" s="565">
        <v>19270304</v>
      </c>
      <c r="G20" s="565">
        <v>20000000</v>
      </c>
      <c r="H20" s="565">
        <v>0</v>
      </c>
      <c r="I20" s="566">
        <v>77235865</v>
      </c>
    </row>
    <row r="21" spans="2:10" ht="18" customHeight="1">
      <c r="B21" s="304" t="s">
        <v>649</v>
      </c>
      <c r="C21" s="303">
        <v>0</v>
      </c>
      <c r="D21" s="303">
        <v>13805658</v>
      </c>
      <c r="E21" s="303"/>
      <c r="F21" s="303">
        <v>0</v>
      </c>
      <c r="G21" s="303">
        <v>0</v>
      </c>
      <c r="H21" s="303">
        <v>0</v>
      </c>
      <c r="I21" s="566">
        <v>13805658</v>
      </c>
      <c r="J21" s="289"/>
    </row>
    <row r="22" spans="2:10" ht="18" customHeight="1">
      <c r="B22" s="304" t="s">
        <v>650</v>
      </c>
      <c r="C22" s="303">
        <v>0</v>
      </c>
      <c r="D22" s="303">
        <v>8141799</v>
      </c>
      <c r="E22" s="303"/>
      <c r="F22" s="303">
        <v>19270304</v>
      </c>
      <c r="G22" s="303">
        <v>20000000</v>
      </c>
      <c r="H22" s="303">
        <v>0</v>
      </c>
      <c r="I22" s="566">
        <v>47412103</v>
      </c>
    </row>
    <row r="23" spans="2:10" ht="18" customHeight="1">
      <c r="B23" s="304" t="s">
        <v>364</v>
      </c>
      <c r="C23" s="303">
        <v>0</v>
      </c>
      <c r="D23" s="303">
        <v>16018104</v>
      </c>
      <c r="E23" s="303"/>
      <c r="F23" s="303">
        <v>0</v>
      </c>
      <c r="G23" s="303">
        <v>0</v>
      </c>
      <c r="H23" s="303">
        <v>0</v>
      </c>
      <c r="I23" s="566">
        <v>16018104</v>
      </c>
    </row>
    <row r="24" spans="2:10" s="301" customFormat="1" ht="18" customHeight="1">
      <c r="B24" s="563" t="s">
        <v>638</v>
      </c>
      <c r="C24" s="565">
        <v>10777972</v>
      </c>
      <c r="D24" s="565">
        <v>45100769</v>
      </c>
      <c r="E24" s="565"/>
      <c r="F24" s="565">
        <v>19556704</v>
      </c>
      <c r="G24" s="565">
        <v>20297917</v>
      </c>
      <c r="H24" s="565">
        <v>4025196</v>
      </c>
      <c r="I24" s="566">
        <v>99758558</v>
      </c>
    </row>
    <row r="25" spans="2:10" ht="18" customHeight="1">
      <c r="B25" s="1064"/>
      <c r="C25" s="1065"/>
      <c r="D25" s="1065"/>
      <c r="E25" s="1065"/>
      <c r="F25" s="1065"/>
      <c r="G25" s="1065"/>
      <c r="H25" s="1065"/>
      <c r="I25" s="1066"/>
    </row>
    <row r="26" spans="2:10" ht="18" customHeight="1">
      <c r="B26" s="1067" t="s">
        <v>654</v>
      </c>
      <c r="C26" s="1068"/>
      <c r="D26" s="1068"/>
      <c r="E26" s="1068"/>
      <c r="F26" s="1068"/>
      <c r="G26" s="1068"/>
      <c r="H26" s="1068"/>
      <c r="I26" s="1069"/>
    </row>
    <row r="27" spans="2:10" s="301" customFormat="1" ht="18" customHeight="1">
      <c r="B27" s="563" t="s">
        <v>655</v>
      </c>
      <c r="C27" s="565">
        <v>10777972</v>
      </c>
      <c r="D27" s="565">
        <v>851864</v>
      </c>
      <c r="E27" s="565"/>
      <c r="F27" s="565">
        <v>286400</v>
      </c>
      <c r="G27" s="565">
        <v>297917</v>
      </c>
      <c r="H27" s="565">
        <v>25196</v>
      </c>
      <c r="I27" s="566">
        <v>12239349</v>
      </c>
    </row>
    <row r="28" spans="2:10" ht="18" customHeight="1">
      <c r="B28" s="302" t="s">
        <v>358</v>
      </c>
      <c r="C28" s="303">
        <v>1395560</v>
      </c>
      <c r="D28" s="303">
        <v>851864</v>
      </c>
      <c r="E28" s="303"/>
      <c r="F28" s="303">
        <v>286400</v>
      </c>
      <c r="G28" s="303">
        <v>297917</v>
      </c>
      <c r="H28" s="303">
        <v>0</v>
      </c>
      <c r="I28" s="566">
        <v>2831741</v>
      </c>
    </row>
    <row r="29" spans="2:10" ht="18" customHeight="1">
      <c r="B29" s="302" t="s">
        <v>644</v>
      </c>
      <c r="C29" s="303">
        <v>9382412</v>
      </c>
      <c r="D29" s="303">
        <v>0</v>
      </c>
      <c r="E29" s="303"/>
      <c r="F29" s="303">
        <v>0</v>
      </c>
      <c r="G29" s="303">
        <v>0</v>
      </c>
      <c r="H29" s="303">
        <v>25196</v>
      </c>
      <c r="I29" s="566">
        <v>9407608</v>
      </c>
    </row>
    <row r="30" spans="2:10" s="301" customFormat="1" ht="18" customHeight="1">
      <c r="B30" s="563" t="s">
        <v>651</v>
      </c>
      <c r="C30" s="565">
        <v>0</v>
      </c>
      <c r="D30" s="565">
        <v>44248905</v>
      </c>
      <c r="E30" s="565"/>
      <c r="F30" s="565">
        <v>19270304</v>
      </c>
      <c r="G30" s="565">
        <v>20000000</v>
      </c>
      <c r="H30" s="565">
        <v>4000000</v>
      </c>
      <c r="I30" s="566">
        <v>87519209</v>
      </c>
    </row>
    <row r="31" spans="2:10" ht="18" customHeight="1">
      <c r="B31" s="563" t="s">
        <v>645</v>
      </c>
      <c r="C31" s="568">
        <v>0</v>
      </c>
      <c r="D31" s="568">
        <v>6283344</v>
      </c>
      <c r="E31" s="568"/>
      <c r="F31" s="568">
        <v>0</v>
      </c>
      <c r="G31" s="568">
        <v>0</v>
      </c>
      <c r="H31" s="568">
        <v>4000000</v>
      </c>
      <c r="I31" s="566">
        <v>10283344</v>
      </c>
    </row>
    <row r="32" spans="2:10" ht="18" hidden="1" customHeight="1">
      <c r="B32" s="304" t="s">
        <v>646</v>
      </c>
      <c r="C32" s="303">
        <v>0</v>
      </c>
      <c r="D32" s="303">
        <v>0</v>
      </c>
      <c r="E32" s="303"/>
      <c r="F32" s="303">
        <v>0</v>
      </c>
      <c r="G32" s="303">
        <v>0</v>
      </c>
      <c r="H32" s="303">
        <v>0</v>
      </c>
      <c r="I32" s="566">
        <v>0</v>
      </c>
    </row>
    <row r="33" spans="2:9" ht="18" customHeight="1">
      <c r="B33" s="304" t="s">
        <v>647</v>
      </c>
      <c r="C33" s="303">
        <v>0</v>
      </c>
      <c r="D33" s="303">
        <v>6283344</v>
      </c>
      <c r="E33" s="303"/>
      <c r="F33" s="303">
        <v>0</v>
      </c>
      <c r="G33" s="303">
        <v>0</v>
      </c>
      <c r="H33" s="303">
        <v>4000000</v>
      </c>
      <c r="I33" s="566">
        <v>10283344</v>
      </c>
    </row>
    <row r="34" spans="2:9" ht="18" customHeight="1">
      <c r="B34" s="567" t="s">
        <v>648</v>
      </c>
      <c r="C34" s="565">
        <v>0</v>
      </c>
      <c r="D34" s="565">
        <v>37965561</v>
      </c>
      <c r="E34" s="565"/>
      <c r="F34" s="565">
        <v>19270304</v>
      </c>
      <c r="G34" s="565">
        <v>20000000</v>
      </c>
      <c r="H34" s="565">
        <v>0</v>
      </c>
      <c r="I34" s="566">
        <v>77235865</v>
      </c>
    </row>
    <row r="35" spans="2:9" ht="18" customHeight="1">
      <c r="B35" s="304" t="s">
        <v>649</v>
      </c>
      <c r="C35" s="303">
        <v>0</v>
      </c>
      <c r="D35" s="303">
        <v>13805658</v>
      </c>
      <c r="E35" s="303"/>
      <c r="F35" s="303">
        <v>0</v>
      </c>
      <c r="G35" s="303">
        <v>0</v>
      </c>
      <c r="H35" s="303">
        <v>0</v>
      </c>
      <c r="I35" s="566">
        <v>13805658</v>
      </c>
    </row>
    <row r="36" spans="2:9" ht="18" customHeight="1">
      <c r="B36" s="304" t="s">
        <v>650</v>
      </c>
      <c r="C36" s="303">
        <v>0</v>
      </c>
      <c r="D36" s="303">
        <v>8141799</v>
      </c>
      <c r="E36" s="303"/>
      <c r="F36" s="303">
        <v>19270304</v>
      </c>
      <c r="G36" s="303">
        <v>20000000</v>
      </c>
      <c r="H36" s="303">
        <v>0</v>
      </c>
      <c r="I36" s="566">
        <v>47412103</v>
      </c>
    </row>
    <row r="37" spans="2:9" ht="18" customHeight="1">
      <c r="B37" s="304" t="s">
        <v>364</v>
      </c>
      <c r="C37" s="303">
        <v>0</v>
      </c>
      <c r="D37" s="303">
        <v>16018104</v>
      </c>
      <c r="E37" s="303"/>
      <c r="F37" s="303">
        <v>0</v>
      </c>
      <c r="G37" s="303">
        <v>0</v>
      </c>
      <c r="H37" s="303">
        <v>0</v>
      </c>
      <c r="I37" s="566">
        <v>16018104</v>
      </c>
    </row>
    <row r="38" spans="2:9" s="301" customFormat="1" ht="18" customHeight="1" thickBot="1">
      <c r="B38" s="569" t="s">
        <v>652</v>
      </c>
      <c r="C38" s="570">
        <v>10777972</v>
      </c>
      <c r="D38" s="570">
        <v>45100769</v>
      </c>
      <c r="E38" s="570"/>
      <c r="F38" s="570">
        <v>19556704</v>
      </c>
      <c r="G38" s="570">
        <v>20297917</v>
      </c>
      <c r="H38" s="570">
        <v>4025196</v>
      </c>
      <c r="I38" s="571">
        <v>99758558</v>
      </c>
    </row>
  </sheetData>
  <mergeCells count="3">
    <mergeCell ref="B13:I13"/>
    <mergeCell ref="B25:I25"/>
    <mergeCell ref="B26:I2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B1:H37"/>
  <sheetViews>
    <sheetView showGridLines="0" zoomScaleNormal="100" workbookViewId="0">
      <selection activeCell="H15" sqref="H15"/>
    </sheetView>
  </sheetViews>
  <sheetFormatPr baseColWidth="10" defaultRowHeight="9"/>
  <cols>
    <col min="1" max="1" width="11.42578125" style="288"/>
    <col min="2" max="2" width="27.28515625" style="288" bestFit="1" customWidth="1"/>
    <col min="3" max="7" width="9.85546875" style="289" customWidth="1"/>
    <col min="8" max="8" width="9" style="289" bestFit="1" customWidth="1"/>
    <col min="9" max="16384" width="11.42578125" style="288"/>
  </cols>
  <sheetData>
    <row r="1" spans="2:8" ht="9.75" thickBot="1"/>
    <row r="2" spans="2:8" ht="18" customHeight="1">
      <c r="B2" s="561" t="s">
        <v>631</v>
      </c>
      <c r="C2" s="290" t="s">
        <v>80</v>
      </c>
      <c r="D2" s="290" t="s">
        <v>80</v>
      </c>
      <c r="E2" s="290" t="s">
        <v>80</v>
      </c>
      <c r="F2" s="290" t="s">
        <v>80</v>
      </c>
      <c r="G2" s="291" t="s">
        <v>83</v>
      </c>
      <c r="H2" s="292"/>
    </row>
    <row r="3" spans="2:8" ht="23.25" customHeight="1">
      <c r="B3" s="562" t="s">
        <v>632</v>
      </c>
      <c r="C3" s="588" t="s">
        <v>31</v>
      </c>
      <c r="D3" s="588" t="s">
        <v>31</v>
      </c>
      <c r="E3" s="588" t="s">
        <v>31</v>
      </c>
      <c r="F3" s="588" t="s">
        <v>31</v>
      </c>
      <c r="G3" s="294" t="s">
        <v>30</v>
      </c>
      <c r="H3" s="292"/>
    </row>
    <row r="4" spans="2:8" ht="18" customHeight="1">
      <c r="B4" s="563" t="s">
        <v>633</v>
      </c>
      <c r="C4" s="293" t="s">
        <v>72</v>
      </c>
      <c r="D4" s="293" t="s">
        <v>72</v>
      </c>
      <c r="E4" s="293" t="s">
        <v>72</v>
      </c>
      <c r="F4" s="293" t="s">
        <v>72</v>
      </c>
      <c r="G4" s="295" t="s">
        <v>72</v>
      </c>
      <c r="H4" s="292"/>
    </row>
    <row r="5" spans="2:8" ht="18" customHeight="1">
      <c r="B5" s="563" t="s">
        <v>846</v>
      </c>
      <c r="C5" s="293" t="s">
        <v>833</v>
      </c>
      <c r="D5" s="293" t="s">
        <v>834</v>
      </c>
      <c r="E5" s="293" t="s">
        <v>847</v>
      </c>
      <c r="F5" s="293" t="s">
        <v>835</v>
      </c>
      <c r="G5" s="295" t="s">
        <v>833</v>
      </c>
      <c r="H5" s="292"/>
    </row>
    <row r="6" spans="2:8" ht="27" customHeight="1">
      <c r="B6" s="563" t="s">
        <v>634</v>
      </c>
      <c r="C6" s="588" t="s">
        <v>359</v>
      </c>
      <c r="D6" s="588" t="s">
        <v>361</v>
      </c>
      <c r="E6" s="588" t="s">
        <v>362</v>
      </c>
      <c r="F6" s="588" t="s">
        <v>604</v>
      </c>
      <c r="G6" s="589" t="s">
        <v>359</v>
      </c>
      <c r="H6" s="292"/>
    </row>
    <row r="7" spans="2:8" ht="18" customHeight="1">
      <c r="B7" s="563" t="s">
        <v>635</v>
      </c>
      <c r="C7" s="293" t="s">
        <v>331</v>
      </c>
      <c r="D7" s="293" t="s">
        <v>331</v>
      </c>
      <c r="E7" s="293" t="s">
        <v>331</v>
      </c>
      <c r="F7" s="293" t="s">
        <v>331</v>
      </c>
      <c r="G7" s="295" t="s">
        <v>331</v>
      </c>
      <c r="H7" s="292"/>
    </row>
    <row r="8" spans="2:8" ht="18" customHeight="1">
      <c r="B8" s="563" t="s">
        <v>348</v>
      </c>
      <c r="C8" s="293" t="s">
        <v>360</v>
      </c>
      <c r="D8" s="293" t="s">
        <v>360</v>
      </c>
      <c r="E8" s="293" t="s">
        <v>360</v>
      </c>
      <c r="F8" s="293" t="s">
        <v>352</v>
      </c>
      <c r="G8" s="295" t="s">
        <v>360</v>
      </c>
      <c r="H8" s="292"/>
    </row>
    <row r="9" spans="2:8" ht="18" customHeight="1">
      <c r="B9" s="563" t="s">
        <v>636</v>
      </c>
      <c r="C9" s="296">
        <v>4.0498031762979281E-2</v>
      </c>
      <c r="D9" s="296">
        <v>5.328059201119828E-2</v>
      </c>
      <c r="E9" s="296">
        <v>5.0580849791133087E-2</v>
      </c>
      <c r="F9" s="296">
        <v>4.0500000000000001E-2</v>
      </c>
      <c r="G9" s="297">
        <v>4.0099999999999997E-2</v>
      </c>
      <c r="H9" s="298"/>
    </row>
    <row r="10" spans="2:8" ht="18" customHeight="1">
      <c r="B10" s="563" t="s">
        <v>637</v>
      </c>
      <c r="C10" s="296">
        <v>0.04</v>
      </c>
      <c r="D10" s="296">
        <v>4.58E-2</v>
      </c>
      <c r="E10" s="296">
        <v>0.04</v>
      </c>
      <c r="F10" s="296">
        <v>4.0500000000000001E-2</v>
      </c>
      <c r="G10" s="297">
        <v>4.0099999999999997E-2</v>
      </c>
      <c r="H10" s="298"/>
    </row>
    <row r="11" spans="2:8" ht="18" customHeight="1" thickBot="1">
      <c r="B11" s="564"/>
      <c r="C11" s="299"/>
      <c r="D11" s="299"/>
      <c r="E11" s="299"/>
      <c r="F11" s="299"/>
      <c r="G11" s="300"/>
      <c r="H11" s="292"/>
    </row>
    <row r="12" spans="2:8" ht="18" customHeight="1">
      <c r="B12" s="1070" t="s">
        <v>653</v>
      </c>
      <c r="C12" s="1071"/>
      <c r="D12" s="1071"/>
      <c r="E12" s="1071"/>
      <c r="F12" s="1071"/>
      <c r="G12" s="1071"/>
      <c r="H12" s="1072"/>
    </row>
    <row r="13" spans="2:8" s="301" customFormat="1" ht="18" customHeight="1">
      <c r="B13" s="563" t="s">
        <v>302</v>
      </c>
      <c r="C13" s="565">
        <v>2660318</v>
      </c>
      <c r="D13" s="565">
        <v>8260313</v>
      </c>
      <c r="E13" s="565">
        <v>9669458</v>
      </c>
      <c r="F13" s="565">
        <v>283337</v>
      </c>
      <c r="G13" s="565">
        <v>281250</v>
      </c>
      <c r="H13" s="566">
        <v>21154676</v>
      </c>
    </row>
    <row r="14" spans="2:8" ht="18" customHeight="1">
      <c r="B14" s="302" t="s">
        <v>358</v>
      </c>
      <c r="C14" s="303">
        <v>1421131</v>
      </c>
      <c r="D14" s="303">
        <v>4634817</v>
      </c>
      <c r="E14" s="303">
        <v>0</v>
      </c>
      <c r="F14" s="303">
        <v>283337</v>
      </c>
      <c r="G14" s="303">
        <v>281250</v>
      </c>
      <c r="H14" s="566">
        <v>6620535</v>
      </c>
    </row>
    <row r="15" spans="2:8" ht="18" customHeight="1">
      <c r="B15" s="302" t="s">
        <v>644</v>
      </c>
      <c r="C15" s="303">
        <v>1239187</v>
      </c>
      <c r="D15" s="303">
        <v>3625496</v>
      </c>
      <c r="E15" s="303">
        <v>9669458</v>
      </c>
      <c r="F15" s="303">
        <v>0</v>
      </c>
      <c r="G15" s="303">
        <v>0</v>
      </c>
      <c r="H15" s="566">
        <v>14534141</v>
      </c>
    </row>
    <row r="16" spans="2:8" s="301" customFormat="1" ht="18" customHeight="1">
      <c r="B16" s="563" t="s">
        <v>645</v>
      </c>
      <c r="C16" s="565">
        <v>10621600</v>
      </c>
      <c r="D16" s="565">
        <v>40631070</v>
      </c>
      <c r="E16" s="565">
        <v>0</v>
      </c>
      <c r="F16" s="565">
        <v>0</v>
      </c>
      <c r="G16" s="565">
        <v>0</v>
      </c>
      <c r="H16" s="566">
        <v>51252670</v>
      </c>
    </row>
    <row r="17" spans="2:8" ht="18" customHeight="1">
      <c r="B17" s="304" t="s">
        <v>646</v>
      </c>
      <c r="C17" s="303">
        <v>10621600</v>
      </c>
      <c r="D17" s="303">
        <v>7235670</v>
      </c>
      <c r="E17" s="303">
        <v>0</v>
      </c>
      <c r="F17" s="303">
        <v>0</v>
      </c>
      <c r="G17" s="303">
        <v>0</v>
      </c>
      <c r="H17" s="566">
        <v>17857270</v>
      </c>
    </row>
    <row r="18" spans="2:8" ht="18" customHeight="1">
      <c r="B18" s="304" t="s">
        <v>647</v>
      </c>
      <c r="C18" s="303">
        <v>0</v>
      </c>
      <c r="D18" s="303">
        <v>33395400</v>
      </c>
      <c r="E18" s="303">
        <v>0</v>
      </c>
      <c r="F18" s="303">
        <v>0</v>
      </c>
      <c r="G18" s="303">
        <v>0</v>
      </c>
      <c r="H18" s="566">
        <v>33395400</v>
      </c>
    </row>
    <row r="19" spans="2:8" s="301" customFormat="1" ht="18" customHeight="1">
      <c r="B19" s="567" t="s">
        <v>648</v>
      </c>
      <c r="C19" s="565">
        <v>0</v>
      </c>
      <c r="D19" s="565">
        <v>0</v>
      </c>
      <c r="E19" s="565">
        <v>0</v>
      </c>
      <c r="F19" s="565">
        <v>19270304</v>
      </c>
      <c r="G19" s="565">
        <v>20000000</v>
      </c>
      <c r="H19" s="566">
        <v>39270304</v>
      </c>
    </row>
    <row r="20" spans="2:8" ht="18" hidden="1" customHeight="1">
      <c r="B20" s="304" t="s">
        <v>649</v>
      </c>
      <c r="C20" s="303">
        <v>0</v>
      </c>
      <c r="D20" s="303">
        <v>0</v>
      </c>
      <c r="E20" s="303">
        <v>0</v>
      </c>
      <c r="F20" s="303">
        <v>0</v>
      </c>
      <c r="G20" s="303">
        <v>0</v>
      </c>
      <c r="H20" s="566">
        <v>0</v>
      </c>
    </row>
    <row r="21" spans="2:8" ht="18" customHeight="1">
      <c r="B21" s="304" t="s">
        <v>650</v>
      </c>
      <c r="C21" s="303">
        <v>0</v>
      </c>
      <c r="D21" s="303">
        <v>0</v>
      </c>
      <c r="E21" s="303">
        <v>0</v>
      </c>
      <c r="F21" s="303">
        <v>0</v>
      </c>
      <c r="G21" s="303">
        <v>20000000</v>
      </c>
      <c r="H21" s="566">
        <v>20000000</v>
      </c>
    </row>
    <row r="22" spans="2:8" ht="18" customHeight="1">
      <c r="B22" s="304" t="s">
        <v>364</v>
      </c>
      <c r="C22" s="303">
        <v>0</v>
      </c>
      <c r="D22" s="303">
        <v>0</v>
      </c>
      <c r="E22" s="303">
        <v>0</v>
      </c>
      <c r="F22" s="303">
        <v>19270304</v>
      </c>
      <c r="G22" s="303">
        <v>0</v>
      </c>
      <c r="H22" s="566">
        <v>19270304</v>
      </c>
    </row>
    <row r="23" spans="2:8" s="301" customFormat="1" ht="18" customHeight="1">
      <c r="B23" s="563" t="s">
        <v>638</v>
      </c>
      <c r="C23" s="565">
        <v>13281918</v>
      </c>
      <c r="D23" s="565">
        <v>48891383</v>
      </c>
      <c r="E23" s="565">
        <v>9669458</v>
      </c>
      <c r="F23" s="565">
        <v>19553641</v>
      </c>
      <c r="G23" s="565">
        <v>20281250</v>
      </c>
      <c r="H23" s="566">
        <v>111677650</v>
      </c>
    </row>
    <row r="24" spans="2:8" ht="18" customHeight="1">
      <c r="B24" s="1073"/>
      <c r="C24" s="1074"/>
      <c r="D24" s="1074"/>
      <c r="E24" s="1074"/>
      <c r="F24" s="1074"/>
      <c r="G24" s="1074"/>
      <c r="H24" s="1075"/>
    </row>
    <row r="25" spans="2:8" ht="18" customHeight="1">
      <c r="B25" s="1076" t="s">
        <v>654</v>
      </c>
      <c r="C25" s="1077"/>
      <c r="D25" s="1077"/>
      <c r="E25" s="1077"/>
      <c r="F25" s="1077"/>
      <c r="G25" s="1077"/>
      <c r="H25" s="1078"/>
    </row>
    <row r="26" spans="2:8" s="301" customFormat="1" ht="18" customHeight="1">
      <c r="B26" s="563" t="s">
        <v>655</v>
      </c>
      <c r="C26" s="565">
        <v>2655424</v>
      </c>
      <c r="D26" s="565">
        <v>8232231</v>
      </c>
      <c r="E26" s="565">
        <v>9666486</v>
      </c>
      <c r="F26" s="565">
        <v>283338</v>
      </c>
      <c r="G26" s="565">
        <v>281250</v>
      </c>
      <c r="H26" s="566">
        <v>21118729</v>
      </c>
    </row>
    <row r="27" spans="2:8" ht="18" customHeight="1">
      <c r="B27" s="302" t="s">
        <v>358</v>
      </c>
      <c r="C27" s="303">
        <v>1416237</v>
      </c>
      <c r="D27" s="303">
        <v>4614396</v>
      </c>
      <c r="E27" s="303">
        <v>0</v>
      </c>
      <c r="F27" s="303">
        <v>283338</v>
      </c>
      <c r="G27" s="303">
        <v>281250</v>
      </c>
      <c r="H27" s="566">
        <v>6595221</v>
      </c>
    </row>
    <row r="28" spans="2:8" ht="18" customHeight="1">
      <c r="B28" s="302" t="s">
        <v>644</v>
      </c>
      <c r="C28" s="303">
        <v>1239187</v>
      </c>
      <c r="D28" s="303">
        <v>3617835</v>
      </c>
      <c r="E28" s="303">
        <v>9666486</v>
      </c>
      <c r="F28" s="303">
        <v>0</v>
      </c>
      <c r="G28" s="303">
        <v>0</v>
      </c>
      <c r="H28" s="566">
        <v>14523508</v>
      </c>
    </row>
    <row r="29" spans="2:8" s="301" customFormat="1" ht="18" customHeight="1">
      <c r="B29" s="563" t="s">
        <v>651</v>
      </c>
      <c r="C29" s="565">
        <v>10618835</v>
      </c>
      <c r="D29" s="565">
        <v>40615126</v>
      </c>
      <c r="E29" s="565">
        <v>0</v>
      </c>
      <c r="F29" s="565">
        <v>19270304</v>
      </c>
      <c r="G29" s="565">
        <v>20000000</v>
      </c>
      <c r="H29" s="566">
        <v>90504265</v>
      </c>
    </row>
    <row r="30" spans="2:8" ht="18" customHeight="1">
      <c r="B30" s="563" t="s">
        <v>645</v>
      </c>
      <c r="C30" s="568">
        <v>10618835</v>
      </c>
      <c r="D30" s="568">
        <v>40615126</v>
      </c>
      <c r="E30" s="568">
        <v>0</v>
      </c>
      <c r="F30" s="568">
        <v>0</v>
      </c>
      <c r="G30" s="568">
        <v>0</v>
      </c>
      <c r="H30" s="566">
        <v>51233961</v>
      </c>
    </row>
    <row r="31" spans="2:8" ht="18" customHeight="1">
      <c r="B31" s="304" t="s">
        <v>646</v>
      </c>
      <c r="C31" s="303">
        <v>10618835</v>
      </c>
      <c r="D31" s="303">
        <v>7232831</v>
      </c>
      <c r="E31" s="303">
        <v>0</v>
      </c>
      <c r="F31" s="303">
        <v>0</v>
      </c>
      <c r="G31" s="303">
        <v>0</v>
      </c>
      <c r="H31" s="566">
        <v>17851666</v>
      </c>
    </row>
    <row r="32" spans="2:8" ht="18" customHeight="1">
      <c r="B32" s="304" t="s">
        <v>647</v>
      </c>
      <c r="C32" s="303">
        <v>0</v>
      </c>
      <c r="D32" s="303">
        <v>33382295</v>
      </c>
      <c r="E32" s="303">
        <v>0</v>
      </c>
      <c r="F32" s="303">
        <v>0</v>
      </c>
      <c r="G32" s="303">
        <v>0</v>
      </c>
      <c r="H32" s="566">
        <v>33382295</v>
      </c>
    </row>
    <row r="33" spans="2:8" ht="18" customHeight="1">
      <c r="B33" s="567" t="s">
        <v>648</v>
      </c>
      <c r="C33" s="565">
        <v>0</v>
      </c>
      <c r="D33" s="565">
        <v>0</v>
      </c>
      <c r="E33" s="565">
        <v>0</v>
      </c>
      <c r="F33" s="565">
        <v>19270304</v>
      </c>
      <c r="G33" s="565">
        <v>20000000</v>
      </c>
      <c r="H33" s="566">
        <v>39270304</v>
      </c>
    </row>
    <row r="34" spans="2:8" ht="18" hidden="1" customHeight="1">
      <c r="B34" s="304" t="s">
        <v>649</v>
      </c>
      <c r="C34" s="303">
        <v>0</v>
      </c>
      <c r="D34" s="303">
        <v>0</v>
      </c>
      <c r="E34" s="303">
        <v>0</v>
      </c>
      <c r="F34" s="303">
        <v>0</v>
      </c>
      <c r="G34" s="303">
        <v>0</v>
      </c>
      <c r="H34" s="566">
        <v>0</v>
      </c>
    </row>
    <row r="35" spans="2:8" ht="18" customHeight="1">
      <c r="B35" s="304" t="s">
        <v>650</v>
      </c>
      <c r="C35" s="303">
        <v>0</v>
      </c>
      <c r="D35" s="303">
        <v>0</v>
      </c>
      <c r="E35" s="303">
        <v>0</v>
      </c>
      <c r="F35" s="303">
        <v>0</v>
      </c>
      <c r="G35" s="303">
        <v>20000000</v>
      </c>
      <c r="H35" s="566">
        <v>20000000</v>
      </c>
    </row>
    <row r="36" spans="2:8" ht="18" customHeight="1">
      <c r="B36" s="304" t="s">
        <v>364</v>
      </c>
      <c r="C36" s="303">
        <v>0</v>
      </c>
      <c r="D36" s="303">
        <v>0</v>
      </c>
      <c r="E36" s="303">
        <v>0</v>
      </c>
      <c r="F36" s="303">
        <v>19270304</v>
      </c>
      <c r="G36" s="303">
        <v>0</v>
      </c>
      <c r="H36" s="566">
        <v>19270304</v>
      </c>
    </row>
    <row r="37" spans="2:8" s="301" customFormat="1" ht="18" customHeight="1" thickBot="1">
      <c r="B37" s="569" t="s">
        <v>652</v>
      </c>
      <c r="C37" s="570">
        <v>13274259</v>
      </c>
      <c r="D37" s="570">
        <v>48847357</v>
      </c>
      <c r="E37" s="570">
        <v>9666486</v>
      </c>
      <c r="F37" s="570">
        <v>19553642</v>
      </c>
      <c r="G37" s="570">
        <v>20281250</v>
      </c>
      <c r="H37" s="571">
        <v>111622994</v>
      </c>
    </row>
  </sheetData>
  <mergeCells count="3">
    <mergeCell ref="B12:H12"/>
    <mergeCell ref="B24:H24"/>
    <mergeCell ref="B25:H2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1:AD38"/>
  <sheetViews>
    <sheetView showGridLines="0" zoomScale="150" zoomScaleNormal="150" workbookViewId="0">
      <selection sqref="A1:XFD1"/>
    </sheetView>
  </sheetViews>
  <sheetFormatPr baseColWidth="10" defaultRowHeight="9"/>
  <cols>
    <col min="1" max="1" width="8" style="305" customWidth="1"/>
    <col min="2" max="2" width="18.28515625" style="681" customWidth="1"/>
    <col min="3" max="3" width="7.85546875" style="306" bestFit="1" customWidth="1"/>
    <col min="4" max="4" width="7.7109375" style="306" bestFit="1" customWidth="1"/>
    <col min="5" max="12" width="7.85546875" style="306" bestFit="1" customWidth="1"/>
    <col min="13" max="13" width="7.5703125" style="306" customWidth="1"/>
    <col min="14" max="14" width="7.7109375" style="306" bestFit="1" customWidth="1"/>
    <col min="15" max="15" width="8.85546875" style="306" customWidth="1"/>
    <col min="16" max="16" width="8.5703125" style="306" bestFit="1" customWidth="1"/>
    <col min="17" max="17" width="11.42578125" style="305"/>
    <col min="18" max="18" width="16.140625" style="305" customWidth="1"/>
    <col min="19" max="30" width="5.7109375" style="305" bestFit="1" customWidth="1"/>
    <col min="31" max="16384" width="11.42578125" style="305"/>
  </cols>
  <sheetData>
    <row r="1" spans="2:30" ht="9.75" thickBot="1"/>
    <row r="2" spans="2:30">
      <c r="B2" s="620" t="s">
        <v>631</v>
      </c>
      <c r="C2" s="590" t="s">
        <v>80</v>
      </c>
      <c r="D2" s="590" t="s">
        <v>80</v>
      </c>
      <c r="E2" s="590" t="s">
        <v>80</v>
      </c>
      <c r="F2" s="590" t="s">
        <v>80</v>
      </c>
      <c r="G2" s="590" t="s">
        <v>80</v>
      </c>
      <c r="H2" s="590" t="s">
        <v>80</v>
      </c>
      <c r="I2" s="590" t="s">
        <v>80</v>
      </c>
      <c r="J2" s="590" t="s">
        <v>80</v>
      </c>
      <c r="K2" s="590" t="s">
        <v>80</v>
      </c>
      <c r="L2" s="590" t="s">
        <v>80</v>
      </c>
      <c r="M2" s="590" t="s">
        <v>80</v>
      </c>
      <c r="N2" s="590" t="s">
        <v>80</v>
      </c>
      <c r="O2" s="590" t="s">
        <v>357</v>
      </c>
      <c r="P2" s="592"/>
      <c r="T2" s="307"/>
      <c r="U2" s="308"/>
      <c r="V2" s="308"/>
      <c r="W2" s="308"/>
    </row>
    <row r="3" spans="2:30" ht="16.5">
      <c r="B3" s="593" t="s">
        <v>632</v>
      </c>
      <c r="C3" s="594" t="s">
        <v>31</v>
      </c>
      <c r="D3" s="594" t="s">
        <v>31</v>
      </c>
      <c r="E3" s="594" t="s">
        <v>31</v>
      </c>
      <c r="F3" s="594" t="s">
        <v>31</v>
      </c>
      <c r="G3" s="594" t="s">
        <v>31</v>
      </c>
      <c r="H3" s="594" t="s">
        <v>31</v>
      </c>
      <c r="I3" s="594" t="s">
        <v>31</v>
      </c>
      <c r="J3" s="594" t="s">
        <v>31</v>
      </c>
      <c r="K3" s="594" t="s">
        <v>31</v>
      </c>
      <c r="L3" s="594" t="s">
        <v>31</v>
      </c>
      <c r="M3" s="594" t="s">
        <v>31</v>
      </c>
      <c r="N3" s="594" t="s">
        <v>31</v>
      </c>
      <c r="O3" s="594" t="s">
        <v>28</v>
      </c>
      <c r="P3" s="592"/>
      <c r="T3" s="307"/>
      <c r="U3" s="309"/>
      <c r="V3" s="307"/>
      <c r="W3" s="307"/>
    </row>
    <row r="4" spans="2:30">
      <c r="B4" s="593" t="s">
        <v>633</v>
      </c>
      <c r="C4" s="597" t="s">
        <v>72</v>
      </c>
      <c r="D4" s="597" t="s">
        <v>72</v>
      </c>
      <c r="E4" s="597" t="s">
        <v>72</v>
      </c>
      <c r="F4" s="597" t="s">
        <v>72</v>
      </c>
      <c r="G4" s="597" t="s">
        <v>72</v>
      </c>
      <c r="H4" s="597" t="s">
        <v>72</v>
      </c>
      <c r="I4" s="597" t="s">
        <v>72</v>
      </c>
      <c r="J4" s="597" t="s">
        <v>72</v>
      </c>
      <c r="K4" s="597" t="s">
        <v>72</v>
      </c>
      <c r="L4" s="597" t="s">
        <v>72</v>
      </c>
      <c r="M4" s="597" t="s">
        <v>72</v>
      </c>
      <c r="N4" s="631" t="s">
        <v>72</v>
      </c>
      <c r="O4" s="631" t="s">
        <v>72</v>
      </c>
      <c r="P4" s="592"/>
      <c r="T4" s="307"/>
      <c r="U4" s="309"/>
      <c r="V4" s="307"/>
      <c r="W4" s="307"/>
    </row>
    <row r="5" spans="2:30">
      <c r="B5" s="593" t="s">
        <v>656</v>
      </c>
      <c r="C5" s="597">
        <v>580</v>
      </c>
      <c r="D5" s="597">
        <v>629</v>
      </c>
      <c r="E5" s="597">
        <v>630</v>
      </c>
      <c r="F5" s="597">
        <v>654</v>
      </c>
      <c r="G5" s="597">
        <v>655</v>
      </c>
      <c r="H5" s="597">
        <v>655</v>
      </c>
      <c r="I5" s="597">
        <v>712</v>
      </c>
      <c r="J5" s="597">
        <v>713</v>
      </c>
      <c r="K5" s="597">
        <v>713</v>
      </c>
      <c r="L5" s="597">
        <v>778</v>
      </c>
      <c r="M5" s="597">
        <v>778</v>
      </c>
      <c r="N5" s="631">
        <v>806</v>
      </c>
      <c r="O5" s="631">
        <v>284</v>
      </c>
      <c r="P5" s="592"/>
      <c r="S5" s="307"/>
      <c r="T5" s="307"/>
      <c r="U5" s="309"/>
      <c r="V5" s="307"/>
      <c r="W5" s="307"/>
      <c r="X5" s="307"/>
      <c r="Y5" s="307"/>
      <c r="Z5" s="307"/>
      <c r="AA5" s="307"/>
      <c r="AB5" s="307"/>
      <c r="AC5" s="307"/>
      <c r="AD5" s="307"/>
    </row>
    <row r="6" spans="2:30" ht="10.5">
      <c r="B6" s="593" t="s">
        <v>639</v>
      </c>
      <c r="C6" s="597" t="s">
        <v>366</v>
      </c>
      <c r="D6" s="597" t="s">
        <v>367</v>
      </c>
      <c r="E6" s="597" t="s">
        <v>368</v>
      </c>
      <c r="F6" s="597" t="s">
        <v>369</v>
      </c>
      <c r="G6" s="597" t="s">
        <v>370</v>
      </c>
      <c r="H6" s="597" t="s">
        <v>371</v>
      </c>
      <c r="I6" s="597" t="s">
        <v>410</v>
      </c>
      <c r="J6" s="597" t="s">
        <v>411</v>
      </c>
      <c r="K6" s="597" t="s">
        <v>438</v>
      </c>
      <c r="L6" s="597" t="s">
        <v>571</v>
      </c>
      <c r="M6" s="597" t="s">
        <v>605</v>
      </c>
      <c r="N6" s="677" t="s">
        <v>838</v>
      </c>
      <c r="O6" s="677" t="s">
        <v>839</v>
      </c>
      <c r="P6" s="592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</row>
    <row r="7" spans="2:30" ht="10.5">
      <c r="B7" s="593" t="s">
        <v>356</v>
      </c>
      <c r="C7" s="599">
        <v>43435</v>
      </c>
      <c r="D7" s="599">
        <v>42644</v>
      </c>
      <c r="E7" s="599">
        <v>47939</v>
      </c>
      <c r="F7" s="599">
        <v>42461</v>
      </c>
      <c r="G7" s="599">
        <v>48853</v>
      </c>
      <c r="H7" s="599">
        <v>48366</v>
      </c>
      <c r="I7" s="599">
        <v>43556</v>
      </c>
      <c r="J7" s="599">
        <v>49400</v>
      </c>
      <c r="K7" s="599">
        <v>49766</v>
      </c>
      <c r="L7" s="599">
        <v>50131</v>
      </c>
      <c r="M7" s="599">
        <v>50192</v>
      </c>
      <c r="N7" s="632">
        <v>50437</v>
      </c>
      <c r="O7" s="632">
        <v>46905</v>
      </c>
      <c r="P7" s="592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</row>
    <row r="8" spans="2:30">
      <c r="B8" s="593" t="s">
        <v>635</v>
      </c>
      <c r="C8" s="597" t="s">
        <v>351</v>
      </c>
      <c r="D8" s="597" t="s">
        <v>351</v>
      </c>
      <c r="E8" s="597" t="s">
        <v>351</v>
      </c>
      <c r="F8" s="597" t="s">
        <v>351</v>
      </c>
      <c r="G8" s="597" t="s">
        <v>351</v>
      </c>
      <c r="H8" s="597" t="s">
        <v>351</v>
      </c>
      <c r="I8" s="597" t="s">
        <v>351</v>
      </c>
      <c r="J8" s="597" t="s">
        <v>351</v>
      </c>
      <c r="K8" s="597" t="s">
        <v>351</v>
      </c>
      <c r="L8" s="597" t="s">
        <v>351</v>
      </c>
      <c r="M8" s="597" t="s">
        <v>351</v>
      </c>
      <c r="N8" s="631" t="s">
        <v>351</v>
      </c>
      <c r="O8" s="631" t="s">
        <v>351</v>
      </c>
      <c r="P8" s="592"/>
    </row>
    <row r="9" spans="2:30" ht="16.5">
      <c r="B9" s="593" t="s">
        <v>640</v>
      </c>
      <c r="C9" s="594" t="s">
        <v>352</v>
      </c>
      <c r="D9" s="594" t="s">
        <v>360</v>
      </c>
      <c r="E9" s="594" t="s">
        <v>352</v>
      </c>
      <c r="F9" s="594" t="s">
        <v>352</v>
      </c>
      <c r="G9" s="594" t="s">
        <v>352</v>
      </c>
      <c r="H9" s="594" t="s">
        <v>352</v>
      </c>
      <c r="I9" s="594" t="s">
        <v>360</v>
      </c>
      <c r="J9" s="594" t="s">
        <v>352</v>
      </c>
      <c r="K9" s="594" t="s">
        <v>352</v>
      </c>
      <c r="L9" s="594" t="s">
        <v>352</v>
      </c>
      <c r="M9" s="594" t="s">
        <v>352</v>
      </c>
      <c r="N9" s="630" t="s">
        <v>352</v>
      </c>
      <c r="O9" s="630" t="s">
        <v>360</v>
      </c>
      <c r="P9" s="592"/>
      <c r="S9" s="479"/>
      <c r="T9" s="479"/>
      <c r="U9" s="309"/>
      <c r="V9" s="307"/>
      <c r="W9" s="307"/>
      <c r="X9" s="307"/>
      <c r="Y9" s="307"/>
      <c r="Z9" s="307"/>
      <c r="AA9" s="307"/>
      <c r="AB9" s="307"/>
      <c r="AC9" s="307"/>
      <c r="AD9" s="307"/>
    </row>
    <row r="10" spans="2:30" ht="10.5">
      <c r="B10" s="593" t="s">
        <v>636</v>
      </c>
      <c r="C10" s="601">
        <v>4.1599999999999998E-2</v>
      </c>
      <c r="D10" s="601">
        <v>3.0599999999999999E-2</v>
      </c>
      <c r="E10" s="601">
        <v>4.1516999999999998E-2</v>
      </c>
      <c r="F10" s="601">
        <v>3.2564999999999997E-2</v>
      </c>
      <c r="G10" s="601">
        <v>3.8199999999999998E-2</v>
      </c>
      <c r="H10" s="601">
        <v>3.9426000000000003E-2</v>
      </c>
      <c r="I10" s="601">
        <v>3.61E-2</v>
      </c>
      <c r="J10" s="601">
        <v>3.9264E-2</v>
      </c>
      <c r="K10" s="601">
        <v>3.8129000000000003E-2</v>
      </c>
      <c r="L10" s="601">
        <v>3.5000000000000003E-2</v>
      </c>
      <c r="M10" s="601">
        <v>3.1803999999999999E-2</v>
      </c>
      <c r="N10" s="633">
        <v>3.2300000000000002E-2</v>
      </c>
      <c r="O10" s="633">
        <v>6.6299999999999998E-2</v>
      </c>
      <c r="P10" s="592"/>
      <c r="S10" s="479"/>
      <c r="T10" s="479"/>
      <c r="U10" s="310"/>
      <c r="V10" s="307"/>
      <c r="W10" s="307"/>
      <c r="X10" s="307"/>
      <c r="Y10" s="307"/>
      <c r="Z10" s="307"/>
      <c r="AA10" s="307"/>
      <c r="AB10" s="307"/>
      <c r="AC10" s="307"/>
      <c r="AD10" s="307"/>
    </row>
    <row r="11" spans="2:30" ht="10.5">
      <c r="B11" s="593" t="s">
        <v>637</v>
      </c>
      <c r="C11" s="601">
        <v>0.04</v>
      </c>
      <c r="D11" s="601">
        <v>2.9000000000000001E-2</v>
      </c>
      <c r="E11" s="601">
        <v>4.2000000000000003E-2</v>
      </c>
      <c r="F11" s="601">
        <v>3.1699999999999999E-2</v>
      </c>
      <c r="G11" s="601">
        <v>3.8600000000000002E-2</v>
      </c>
      <c r="H11" s="601">
        <v>0.04</v>
      </c>
      <c r="I11" s="601">
        <v>3.3000000000000002E-2</v>
      </c>
      <c r="J11" s="601">
        <v>3.9E-2</v>
      </c>
      <c r="K11" s="601">
        <v>3.7999999999999999E-2</v>
      </c>
      <c r="L11" s="601">
        <v>3.5000000000000003E-2</v>
      </c>
      <c r="M11" s="601">
        <v>3.3000000000000002E-2</v>
      </c>
      <c r="N11" s="633">
        <v>0.03</v>
      </c>
      <c r="O11" s="633">
        <v>0.06</v>
      </c>
      <c r="P11" s="592"/>
      <c r="S11" s="479"/>
      <c r="T11" s="479"/>
      <c r="U11" s="310"/>
      <c r="V11" s="307"/>
      <c r="W11" s="307"/>
      <c r="X11" s="307"/>
      <c r="Y11" s="307"/>
      <c r="Z11" s="307"/>
      <c r="AA11" s="307"/>
      <c r="AB11" s="307"/>
      <c r="AC11" s="307"/>
      <c r="AD11" s="307"/>
    </row>
    <row r="12" spans="2:30" ht="11.25" thickBot="1">
      <c r="B12" s="1079"/>
      <c r="C12" s="1080"/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1"/>
      <c r="O12" s="678"/>
      <c r="P12" s="603"/>
      <c r="S12" s="479"/>
      <c r="T12" s="479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</row>
    <row r="13" spans="2:30" ht="10.5">
      <c r="B13" s="1082" t="s">
        <v>653</v>
      </c>
      <c r="C13" s="1083"/>
      <c r="D13" s="1083"/>
      <c r="E13" s="1083"/>
      <c r="F13" s="1083"/>
      <c r="G13" s="1083"/>
      <c r="H13" s="1083"/>
      <c r="I13" s="1083"/>
      <c r="J13" s="1083"/>
      <c r="K13" s="1083"/>
      <c r="L13" s="1083"/>
      <c r="M13" s="1083"/>
      <c r="N13" s="1083"/>
      <c r="O13" s="1084"/>
      <c r="P13" s="1085"/>
      <c r="S13" s="479"/>
      <c r="T13" s="479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</row>
    <row r="14" spans="2:30" ht="10.5">
      <c r="B14" s="593" t="s">
        <v>302</v>
      </c>
      <c r="C14" s="604">
        <v>84593</v>
      </c>
      <c r="D14" s="604">
        <v>9292885</v>
      </c>
      <c r="E14" s="604">
        <v>466091</v>
      </c>
      <c r="F14" s="604">
        <v>32288265</v>
      </c>
      <c r="G14" s="604">
        <v>367463</v>
      </c>
      <c r="H14" s="604">
        <v>139579</v>
      </c>
      <c r="I14" s="604">
        <v>5858471</v>
      </c>
      <c r="J14" s="604">
        <v>569221</v>
      </c>
      <c r="K14" s="604">
        <v>482416</v>
      </c>
      <c r="L14" s="604">
        <v>444639</v>
      </c>
      <c r="M14" s="604">
        <v>160788</v>
      </c>
      <c r="N14" s="604">
        <v>508789</v>
      </c>
      <c r="O14" s="604">
        <v>2967578</v>
      </c>
      <c r="P14" s="605">
        <v>53630778</v>
      </c>
      <c r="S14" s="479"/>
      <c r="T14" s="479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</row>
    <row r="15" spans="2:30" ht="10.5">
      <c r="B15" s="682" t="s">
        <v>358</v>
      </c>
      <c r="C15" s="607">
        <v>84593</v>
      </c>
      <c r="D15" s="607">
        <v>66413</v>
      </c>
      <c r="E15" s="607">
        <v>466091</v>
      </c>
      <c r="F15" s="607">
        <v>251902</v>
      </c>
      <c r="G15" s="607">
        <v>367463</v>
      </c>
      <c r="H15" s="607">
        <v>139579</v>
      </c>
      <c r="I15" s="607">
        <v>163118</v>
      </c>
      <c r="J15" s="607">
        <v>569221</v>
      </c>
      <c r="K15" s="607">
        <v>482416</v>
      </c>
      <c r="L15" s="607">
        <v>444639</v>
      </c>
      <c r="M15" s="607">
        <v>160788</v>
      </c>
      <c r="N15" s="607">
        <v>508789</v>
      </c>
      <c r="O15" s="679">
        <v>0</v>
      </c>
      <c r="P15" s="605">
        <v>3705012</v>
      </c>
      <c r="S15" s="479"/>
      <c r="T15" s="479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</row>
    <row r="16" spans="2:30" ht="10.5">
      <c r="B16" s="682" t="s">
        <v>644</v>
      </c>
      <c r="C16" s="607">
        <v>0</v>
      </c>
      <c r="D16" s="607">
        <v>9226472</v>
      </c>
      <c r="E16" s="607">
        <v>0</v>
      </c>
      <c r="F16" s="607">
        <v>32036363</v>
      </c>
      <c r="G16" s="607">
        <v>0</v>
      </c>
      <c r="H16" s="607">
        <v>0</v>
      </c>
      <c r="I16" s="607">
        <v>5695353</v>
      </c>
      <c r="J16" s="607">
        <v>0</v>
      </c>
      <c r="K16" s="607">
        <v>0</v>
      </c>
      <c r="L16" s="607">
        <v>0</v>
      </c>
      <c r="M16" s="607">
        <v>0</v>
      </c>
      <c r="N16" s="607">
        <v>0</v>
      </c>
      <c r="O16" s="679">
        <v>2967578</v>
      </c>
      <c r="P16" s="605">
        <v>49925766</v>
      </c>
      <c r="S16" s="479"/>
      <c r="T16" s="479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</row>
    <row r="17" spans="2:30" s="311" customFormat="1" ht="10.5">
      <c r="B17" s="593" t="s">
        <v>645</v>
      </c>
      <c r="C17" s="604">
        <v>25629090</v>
      </c>
      <c r="D17" s="604">
        <v>0</v>
      </c>
      <c r="E17" s="604">
        <v>0</v>
      </c>
      <c r="F17" s="604">
        <v>0</v>
      </c>
      <c r="G17" s="604">
        <v>0</v>
      </c>
      <c r="H17" s="604">
        <v>0</v>
      </c>
      <c r="I17" s="604">
        <v>11390706</v>
      </c>
      <c r="J17" s="604">
        <v>0</v>
      </c>
      <c r="K17" s="604">
        <v>0</v>
      </c>
      <c r="L17" s="604">
        <v>0</v>
      </c>
      <c r="M17" s="604">
        <v>0</v>
      </c>
      <c r="N17" s="604">
        <v>0</v>
      </c>
      <c r="O17" s="604">
        <v>5935156</v>
      </c>
      <c r="P17" s="605">
        <v>42954952</v>
      </c>
      <c r="S17" s="479"/>
      <c r="T17" s="479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</row>
    <row r="18" spans="2:30" ht="10.5">
      <c r="B18" s="683" t="s">
        <v>646</v>
      </c>
      <c r="C18" s="607">
        <v>0</v>
      </c>
      <c r="D18" s="607">
        <v>0</v>
      </c>
      <c r="E18" s="607">
        <v>0</v>
      </c>
      <c r="F18" s="607">
        <v>0</v>
      </c>
      <c r="G18" s="607">
        <v>0</v>
      </c>
      <c r="H18" s="607">
        <v>0</v>
      </c>
      <c r="I18" s="607">
        <v>5695353</v>
      </c>
      <c r="J18" s="607">
        <v>0</v>
      </c>
      <c r="K18" s="607">
        <v>0</v>
      </c>
      <c r="L18" s="607">
        <v>0</v>
      </c>
      <c r="M18" s="607">
        <v>0</v>
      </c>
      <c r="N18" s="607">
        <v>0</v>
      </c>
      <c r="O18" s="679">
        <v>2967578</v>
      </c>
      <c r="P18" s="605">
        <v>8662931</v>
      </c>
      <c r="S18" s="479"/>
      <c r="T18" s="479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</row>
    <row r="19" spans="2:30">
      <c r="B19" s="683" t="s">
        <v>647</v>
      </c>
      <c r="C19" s="607">
        <v>25629090</v>
      </c>
      <c r="D19" s="607">
        <v>0</v>
      </c>
      <c r="E19" s="607">
        <v>0</v>
      </c>
      <c r="F19" s="607">
        <v>0</v>
      </c>
      <c r="G19" s="607">
        <v>0</v>
      </c>
      <c r="H19" s="607">
        <v>0</v>
      </c>
      <c r="I19" s="607">
        <v>5695353</v>
      </c>
      <c r="J19" s="607">
        <v>0</v>
      </c>
      <c r="K19" s="607">
        <v>0</v>
      </c>
      <c r="L19" s="607">
        <v>0</v>
      </c>
      <c r="M19" s="607">
        <v>0</v>
      </c>
      <c r="N19" s="607">
        <v>0</v>
      </c>
      <c r="O19" s="679">
        <v>2967578</v>
      </c>
      <c r="P19" s="605">
        <v>34292021</v>
      </c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</row>
    <row r="20" spans="2:30" s="311" customFormat="1">
      <c r="B20" s="684" t="s">
        <v>648</v>
      </c>
      <c r="C20" s="604">
        <v>0</v>
      </c>
      <c r="D20" s="604">
        <v>0</v>
      </c>
      <c r="E20" s="604">
        <v>44850908</v>
      </c>
      <c r="F20" s="604">
        <v>0</v>
      </c>
      <c r="G20" s="604">
        <v>38443635</v>
      </c>
      <c r="H20" s="604">
        <v>42287999</v>
      </c>
      <c r="I20" s="604">
        <v>2847677</v>
      </c>
      <c r="J20" s="604">
        <v>58946907</v>
      </c>
      <c r="K20" s="604">
        <v>51258180</v>
      </c>
      <c r="L20" s="604">
        <v>51258180</v>
      </c>
      <c r="M20" s="604">
        <v>58946907</v>
      </c>
      <c r="N20" s="604">
        <v>41006544</v>
      </c>
      <c r="O20" s="604">
        <v>31962383</v>
      </c>
      <c r="P20" s="605">
        <v>421809320</v>
      </c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</row>
    <row r="21" spans="2:30">
      <c r="B21" s="683" t="s">
        <v>649</v>
      </c>
      <c r="C21" s="607">
        <v>0</v>
      </c>
      <c r="D21" s="607">
        <v>0</v>
      </c>
      <c r="E21" s="607">
        <v>0</v>
      </c>
      <c r="F21" s="607">
        <v>0</v>
      </c>
      <c r="G21" s="607">
        <v>0</v>
      </c>
      <c r="H21" s="607">
        <v>0</v>
      </c>
      <c r="I21" s="607">
        <v>2847677</v>
      </c>
      <c r="J21" s="607">
        <v>0</v>
      </c>
      <c r="K21" s="607">
        <v>0</v>
      </c>
      <c r="L21" s="607">
        <v>0</v>
      </c>
      <c r="M21" s="607">
        <v>0</v>
      </c>
      <c r="N21" s="607">
        <v>0</v>
      </c>
      <c r="O21" s="679">
        <v>2967578</v>
      </c>
      <c r="P21" s="605">
        <v>5815255</v>
      </c>
    </row>
    <row r="22" spans="2:30">
      <c r="B22" s="683" t="s">
        <v>650</v>
      </c>
      <c r="C22" s="607">
        <v>0</v>
      </c>
      <c r="D22" s="607">
        <v>0</v>
      </c>
      <c r="E22" s="607">
        <v>0</v>
      </c>
      <c r="F22" s="607">
        <v>0</v>
      </c>
      <c r="G22" s="607">
        <v>0</v>
      </c>
      <c r="H22" s="607">
        <v>0</v>
      </c>
      <c r="I22" s="607">
        <v>0</v>
      </c>
      <c r="J22" s="607">
        <v>0</v>
      </c>
      <c r="K22" s="607">
        <v>0</v>
      </c>
      <c r="L22" s="607">
        <v>0</v>
      </c>
      <c r="M22" s="607">
        <v>0</v>
      </c>
      <c r="N22" s="607">
        <v>0</v>
      </c>
      <c r="O22" s="679">
        <v>2967578</v>
      </c>
      <c r="P22" s="605">
        <v>2967578</v>
      </c>
    </row>
    <row r="23" spans="2:30">
      <c r="B23" s="683" t="s">
        <v>364</v>
      </c>
      <c r="C23" s="607">
        <v>0</v>
      </c>
      <c r="D23" s="607">
        <v>0</v>
      </c>
      <c r="E23" s="607">
        <v>44850908</v>
      </c>
      <c r="F23" s="607">
        <v>0</v>
      </c>
      <c r="G23" s="607">
        <v>38443635</v>
      </c>
      <c r="H23" s="607">
        <v>42287999</v>
      </c>
      <c r="I23" s="607">
        <v>0</v>
      </c>
      <c r="J23" s="607">
        <v>58946907</v>
      </c>
      <c r="K23" s="607">
        <v>51258180</v>
      </c>
      <c r="L23" s="607">
        <v>51258180</v>
      </c>
      <c r="M23" s="607">
        <v>58946907</v>
      </c>
      <c r="N23" s="607">
        <v>41006544</v>
      </c>
      <c r="O23" s="679">
        <v>26027227</v>
      </c>
      <c r="P23" s="605">
        <v>413026487</v>
      </c>
    </row>
    <row r="24" spans="2:30" s="311" customFormat="1">
      <c r="B24" s="593" t="s">
        <v>638</v>
      </c>
      <c r="C24" s="604">
        <v>25713683</v>
      </c>
      <c r="D24" s="604">
        <v>9292885</v>
      </c>
      <c r="E24" s="604">
        <v>45316999</v>
      </c>
      <c r="F24" s="604">
        <v>32288265</v>
      </c>
      <c r="G24" s="604">
        <v>38811098</v>
      </c>
      <c r="H24" s="604">
        <v>42427578</v>
      </c>
      <c r="I24" s="604">
        <v>20096854</v>
      </c>
      <c r="J24" s="604">
        <v>59516128</v>
      </c>
      <c r="K24" s="604">
        <v>51740596</v>
      </c>
      <c r="L24" s="604">
        <v>51702819</v>
      </c>
      <c r="M24" s="604">
        <v>59107695</v>
      </c>
      <c r="N24" s="604">
        <v>41515333</v>
      </c>
      <c r="O24" s="604">
        <v>40865117</v>
      </c>
      <c r="P24" s="605">
        <v>518395050</v>
      </c>
      <c r="Q24" s="929"/>
    </row>
    <row r="25" spans="2:30">
      <c r="B25" s="1086"/>
      <c r="C25" s="1087"/>
      <c r="D25" s="1087"/>
      <c r="E25" s="1087"/>
      <c r="F25" s="1087"/>
      <c r="G25" s="1087"/>
      <c r="H25" s="1087"/>
      <c r="I25" s="1087"/>
      <c r="J25" s="1087"/>
      <c r="K25" s="1087"/>
      <c r="L25" s="1087"/>
      <c r="M25" s="1087"/>
      <c r="N25" s="1087"/>
      <c r="O25" s="1088"/>
      <c r="P25" s="1089"/>
    </row>
    <row r="26" spans="2:30">
      <c r="B26" s="1090" t="s">
        <v>654</v>
      </c>
      <c r="C26" s="1091"/>
      <c r="D26" s="1091"/>
      <c r="E26" s="1091"/>
      <c r="F26" s="1091"/>
      <c r="G26" s="1091"/>
      <c r="H26" s="1091"/>
      <c r="I26" s="1091"/>
      <c r="J26" s="1091"/>
      <c r="K26" s="1091"/>
      <c r="L26" s="1091"/>
      <c r="M26" s="1091"/>
      <c r="N26" s="1091"/>
      <c r="O26" s="1092"/>
      <c r="P26" s="1093"/>
    </row>
    <row r="27" spans="2:30" s="311" customFormat="1" ht="16.5">
      <c r="B27" s="593" t="s">
        <v>641</v>
      </c>
      <c r="C27" s="604">
        <v>47477</v>
      </c>
      <c r="D27" s="604">
        <v>9303656</v>
      </c>
      <c r="E27" s="604">
        <v>477506</v>
      </c>
      <c r="F27" s="604">
        <v>32274465</v>
      </c>
      <c r="G27" s="604">
        <v>376183</v>
      </c>
      <c r="H27" s="604">
        <v>152093</v>
      </c>
      <c r="I27" s="604">
        <v>5809662</v>
      </c>
      <c r="J27" s="604">
        <v>561921</v>
      </c>
      <c r="K27" s="604">
        <v>479777</v>
      </c>
      <c r="L27" s="604">
        <v>444639</v>
      </c>
      <c r="M27" s="604">
        <v>195542</v>
      </c>
      <c r="N27" s="604">
        <v>474978</v>
      </c>
      <c r="O27" s="604">
        <v>3050166</v>
      </c>
      <c r="P27" s="605">
        <v>53648065</v>
      </c>
    </row>
    <row r="28" spans="2:30">
      <c r="B28" s="682" t="s">
        <v>358</v>
      </c>
      <c r="C28" s="607">
        <v>47477</v>
      </c>
      <c r="D28" s="607">
        <v>77185</v>
      </c>
      <c r="E28" s="607">
        <v>477506</v>
      </c>
      <c r="F28" s="607">
        <v>238102</v>
      </c>
      <c r="G28" s="607">
        <v>376183</v>
      </c>
      <c r="H28" s="607">
        <v>152093</v>
      </c>
      <c r="I28" s="607">
        <v>114309</v>
      </c>
      <c r="J28" s="607">
        <v>561921</v>
      </c>
      <c r="K28" s="607">
        <v>479777</v>
      </c>
      <c r="L28" s="607">
        <v>444639</v>
      </c>
      <c r="M28" s="607">
        <v>195542</v>
      </c>
      <c r="N28" s="608">
        <v>474978</v>
      </c>
      <c r="O28" s="680">
        <v>0</v>
      </c>
      <c r="P28" s="605">
        <v>3639712</v>
      </c>
    </row>
    <row r="29" spans="2:30">
      <c r="B29" s="682" t="s">
        <v>644</v>
      </c>
      <c r="C29" s="607">
        <v>0</v>
      </c>
      <c r="D29" s="607">
        <v>9226471</v>
      </c>
      <c r="E29" s="607">
        <v>0</v>
      </c>
      <c r="F29" s="607">
        <v>32036363</v>
      </c>
      <c r="G29" s="607">
        <v>0</v>
      </c>
      <c r="H29" s="607">
        <v>0</v>
      </c>
      <c r="I29" s="607">
        <v>5695353</v>
      </c>
      <c r="J29" s="607">
        <v>0</v>
      </c>
      <c r="K29" s="607">
        <v>0</v>
      </c>
      <c r="L29" s="607">
        <v>0</v>
      </c>
      <c r="M29" s="607">
        <v>0</v>
      </c>
      <c r="N29" s="607">
        <v>0</v>
      </c>
      <c r="O29" s="679">
        <v>3050166</v>
      </c>
      <c r="P29" s="605">
        <v>50008353</v>
      </c>
    </row>
    <row r="30" spans="2:30" s="311" customFormat="1" ht="16.5">
      <c r="B30" s="593" t="s">
        <v>642</v>
      </c>
      <c r="C30" s="604">
        <v>25554748</v>
      </c>
      <c r="D30" s="604">
        <v>0</v>
      </c>
      <c r="E30" s="604">
        <v>45075809</v>
      </c>
      <c r="F30" s="604">
        <v>0</v>
      </c>
      <c r="G30" s="604">
        <v>38650570</v>
      </c>
      <c r="H30" s="604">
        <v>42554239</v>
      </c>
      <c r="I30" s="604">
        <v>14186402</v>
      </c>
      <c r="J30" s="604">
        <v>58761139</v>
      </c>
      <c r="K30" s="604">
        <v>51167882</v>
      </c>
      <c r="L30" s="604">
        <v>51258180</v>
      </c>
      <c r="M30" s="604">
        <v>59936076</v>
      </c>
      <c r="N30" s="604">
        <v>39973666</v>
      </c>
      <c r="O30" s="604">
        <v>37225313</v>
      </c>
      <c r="P30" s="605">
        <v>464344024</v>
      </c>
    </row>
    <row r="31" spans="2:30">
      <c r="B31" s="593" t="s">
        <v>645</v>
      </c>
      <c r="C31" s="604">
        <v>25554748</v>
      </c>
      <c r="D31" s="604">
        <v>0</v>
      </c>
      <c r="E31" s="604">
        <v>0</v>
      </c>
      <c r="F31" s="604">
        <v>0</v>
      </c>
      <c r="G31" s="604">
        <v>0</v>
      </c>
      <c r="H31" s="604">
        <v>0</v>
      </c>
      <c r="I31" s="604">
        <v>11356052</v>
      </c>
      <c r="J31" s="604">
        <v>0</v>
      </c>
      <c r="K31" s="604">
        <v>0</v>
      </c>
      <c r="L31" s="604">
        <v>0</v>
      </c>
      <c r="M31" s="604">
        <v>0</v>
      </c>
      <c r="N31" s="604">
        <v>0</v>
      </c>
      <c r="O31" s="604">
        <v>5818248</v>
      </c>
      <c r="P31" s="605">
        <v>42729048</v>
      </c>
    </row>
    <row r="32" spans="2:30">
      <c r="B32" s="683" t="s">
        <v>646</v>
      </c>
      <c r="C32" s="607">
        <v>0</v>
      </c>
      <c r="D32" s="607">
        <v>0</v>
      </c>
      <c r="E32" s="607">
        <v>0</v>
      </c>
      <c r="F32" s="607">
        <v>0</v>
      </c>
      <c r="G32" s="607">
        <v>0</v>
      </c>
      <c r="H32" s="607">
        <v>0</v>
      </c>
      <c r="I32" s="607">
        <v>5678026</v>
      </c>
      <c r="J32" s="607">
        <v>0</v>
      </c>
      <c r="K32" s="607">
        <v>0</v>
      </c>
      <c r="L32" s="607">
        <v>0</v>
      </c>
      <c r="M32" s="607">
        <v>0</v>
      </c>
      <c r="N32" s="607">
        <v>0</v>
      </c>
      <c r="O32" s="679">
        <v>2909124</v>
      </c>
      <c r="P32" s="605">
        <v>8587150</v>
      </c>
    </row>
    <row r="33" spans="2:18">
      <c r="B33" s="683" t="s">
        <v>647</v>
      </c>
      <c r="C33" s="607">
        <v>25554748</v>
      </c>
      <c r="D33" s="607">
        <v>0</v>
      </c>
      <c r="E33" s="607">
        <v>0</v>
      </c>
      <c r="F33" s="607">
        <v>0</v>
      </c>
      <c r="G33" s="607">
        <v>0</v>
      </c>
      <c r="H33" s="607">
        <v>0</v>
      </c>
      <c r="I33" s="607">
        <v>5678026</v>
      </c>
      <c r="J33" s="607">
        <v>0</v>
      </c>
      <c r="K33" s="607">
        <v>0</v>
      </c>
      <c r="L33" s="607">
        <v>0</v>
      </c>
      <c r="M33" s="607">
        <v>0</v>
      </c>
      <c r="N33" s="607">
        <v>0</v>
      </c>
      <c r="O33" s="679">
        <v>2909124</v>
      </c>
      <c r="P33" s="605">
        <v>34141898</v>
      </c>
    </row>
    <row r="34" spans="2:18">
      <c r="B34" s="684" t="s">
        <v>648</v>
      </c>
      <c r="C34" s="604">
        <v>0</v>
      </c>
      <c r="D34" s="604">
        <v>0</v>
      </c>
      <c r="E34" s="604">
        <v>45075809</v>
      </c>
      <c r="F34" s="604">
        <v>0</v>
      </c>
      <c r="G34" s="604">
        <v>38650570</v>
      </c>
      <c r="H34" s="604">
        <v>42554239</v>
      </c>
      <c r="I34" s="604">
        <v>2830350</v>
      </c>
      <c r="J34" s="604">
        <v>58761139</v>
      </c>
      <c r="K34" s="604">
        <v>51167882</v>
      </c>
      <c r="L34" s="604">
        <v>51258180</v>
      </c>
      <c r="M34" s="604">
        <v>59936076</v>
      </c>
      <c r="N34" s="604">
        <v>39973666</v>
      </c>
      <c r="O34" s="604">
        <v>31407065</v>
      </c>
      <c r="P34" s="605">
        <v>421614976</v>
      </c>
      <c r="R34" s="305" t="s">
        <v>766</v>
      </c>
    </row>
    <row r="35" spans="2:18" ht="11.25">
      <c r="B35" s="683" t="s">
        <v>649</v>
      </c>
      <c r="C35" s="607">
        <v>0</v>
      </c>
      <c r="D35" s="607">
        <v>0</v>
      </c>
      <c r="E35" s="607">
        <v>0</v>
      </c>
      <c r="F35" s="607">
        <v>0</v>
      </c>
      <c r="G35" s="607">
        <v>0</v>
      </c>
      <c r="H35" s="607">
        <v>0</v>
      </c>
      <c r="I35" s="607">
        <v>2830350</v>
      </c>
      <c r="J35" s="607">
        <v>0</v>
      </c>
      <c r="K35" s="607">
        <v>0</v>
      </c>
      <c r="L35" s="607">
        <v>0</v>
      </c>
      <c r="M35" s="607">
        <v>0</v>
      </c>
      <c r="N35" s="607">
        <v>0</v>
      </c>
      <c r="O35" s="679">
        <v>2909124</v>
      </c>
      <c r="P35" s="605">
        <v>5739474</v>
      </c>
      <c r="R35" s="8">
        <v>-3846286371</v>
      </c>
    </row>
    <row r="36" spans="2:18" ht="11.25">
      <c r="B36" s="683" t="s">
        <v>650</v>
      </c>
      <c r="C36" s="607">
        <v>0</v>
      </c>
      <c r="D36" s="607">
        <v>0</v>
      </c>
      <c r="E36" s="607">
        <v>0</v>
      </c>
      <c r="F36" s="607">
        <v>0</v>
      </c>
      <c r="G36" s="607">
        <v>0</v>
      </c>
      <c r="H36" s="607">
        <v>0</v>
      </c>
      <c r="I36" s="607">
        <v>0</v>
      </c>
      <c r="J36" s="607">
        <v>0</v>
      </c>
      <c r="K36" s="607">
        <v>0</v>
      </c>
      <c r="L36" s="607">
        <v>0</v>
      </c>
      <c r="M36" s="607">
        <v>0</v>
      </c>
      <c r="N36" s="607">
        <v>0</v>
      </c>
      <c r="O36" s="679">
        <v>2909124</v>
      </c>
      <c r="P36" s="605">
        <v>2909124</v>
      </c>
      <c r="R36" s="8"/>
    </row>
    <row r="37" spans="2:18">
      <c r="B37" s="683" t="s">
        <v>364</v>
      </c>
      <c r="C37" s="607">
        <v>0</v>
      </c>
      <c r="D37" s="607">
        <v>0</v>
      </c>
      <c r="E37" s="607">
        <v>45075809</v>
      </c>
      <c r="F37" s="607">
        <v>0</v>
      </c>
      <c r="G37" s="607">
        <v>38650570</v>
      </c>
      <c r="H37" s="607">
        <v>42554239</v>
      </c>
      <c r="I37" s="607">
        <v>0</v>
      </c>
      <c r="J37" s="607">
        <v>58761139</v>
      </c>
      <c r="K37" s="607">
        <v>51167882</v>
      </c>
      <c r="L37" s="607">
        <v>51258180</v>
      </c>
      <c r="M37" s="607">
        <v>59936076</v>
      </c>
      <c r="N37" s="607">
        <v>39973666</v>
      </c>
      <c r="O37" s="679">
        <v>25588817</v>
      </c>
      <c r="P37" s="605">
        <v>412966378</v>
      </c>
    </row>
    <row r="38" spans="2:18" s="311" customFormat="1" ht="17.25" thickBot="1">
      <c r="B38" s="611" t="s">
        <v>643</v>
      </c>
      <c r="C38" s="612">
        <v>25602225</v>
      </c>
      <c r="D38" s="612">
        <v>9303656</v>
      </c>
      <c r="E38" s="612">
        <v>45553315</v>
      </c>
      <c r="F38" s="612">
        <v>32274465</v>
      </c>
      <c r="G38" s="612">
        <v>39026753</v>
      </c>
      <c r="H38" s="612">
        <v>42706332</v>
      </c>
      <c r="I38" s="612">
        <v>19996064</v>
      </c>
      <c r="J38" s="612">
        <v>59323060</v>
      </c>
      <c r="K38" s="612">
        <v>51647659</v>
      </c>
      <c r="L38" s="612">
        <v>51702819</v>
      </c>
      <c r="M38" s="612">
        <v>60131618</v>
      </c>
      <c r="N38" s="612">
        <v>40448644</v>
      </c>
      <c r="O38" s="612">
        <v>40275479</v>
      </c>
      <c r="P38" s="613">
        <v>517992089</v>
      </c>
    </row>
  </sheetData>
  <mergeCells count="4">
    <mergeCell ref="B12:N12"/>
    <mergeCell ref="B13:P13"/>
    <mergeCell ref="B25:P25"/>
    <mergeCell ref="B26:P26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43"/>
  <sheetViews>
    <sheetView showGridLines="0" topLeftCell="A16" workbookViewId="0">
      <selection activeCell="F11" sqref="F11"/>
    </sheetView>
  </sheetViews>
  <sheetFormatPr baseColWidth="10" defaultRowHeight="10.5"/>
  <cols>
    <col min="1" max="1" width="10.42578125" style="59" customWidth="1"/>
    <col min="2" max="2" width="57.42578125" style="60" customWidth="1"/>
    <col min="3" max="3" width="4.7109375" style="60" bestFit="1" customWidth="1"/>
    <col min="4" max="4" width="12.42578125" style="60" customWidth="1"/>
    <col min="5" max="5" width="12.28515625" style="60" bestFit="1" customWidth="1"/>
    <col min="6" max="6" width="11.42578125" style="59"/>
    <col min="7" max="7" width="11.85546875" style="59" bestFit="1" customWidth="1"/>
    <col min="8" max="16384" width="11.42578125" style="59"/>
  </cols>
  <sheetData>
    <row r="1" spans="1:6" s="60" customFormat="1" ht="11.25" thickBot="1">
      <c r="A1" s="59"/>
    </row>
    <row r="2" spans="1:6" s="60" customFormat="1" ht="20.25" customHeight="1">
      <c r="A2" s="61"/>
      <c r="B2" s="1001" t="s">
        <v>99</v>
      </c>
      <c r="C2" s="1003" t="s">
        <v>94</v>
      </c>
      <c r="D2" s="382">
        <v>42369</v>
      </c>
      <c r="E2" s="383">
        <v>42004</v>
      </c>
    </row>
    <row r="3" spans="1:6" s="60" customFormat="1" ht="9.75" customHeight="1">
      <c r="A3" s="59"/>
      <c r="B3" s="1002"/>
      <c r="C3" s="1004"/>
      <c r="D3" s="384" t="s">
        <v>2</v>
      </c>
      <c r="E3" s="385" t="s">
        <v>2</v>
      </c>
    </row>
    <row r="4" spans="1:6" s="60" customFormat="1" ht="18" customHeight="1">
      <c r="A4" s="59"/>
      <c r="B4" s="62" t="s">
        <v>100</v>
      </c>
      <c r="C4" s="70"/>
      <c r="D4" s="28"/>
      <c r="E4" s="29"/>
    </row>
    <row r="5" spans="1:6" ht="18" customHeight="1">
      <c r="A5" s="66"/>
      <c r="B5" s="26" t="s">
        <v>203</v>
      </c>
      <c r="C5" s="27">
        <v>8</v>
      </c>
      <c r="D5" s="28">
        <v>75672328</v>
      </c>
      <c r="E5" s="29">
        <v>56680231</v>
      </c>
      <c r="F5" s="60"/>
    </row>
    <row r="6" spans="1:6" ht="18" customHeight="1">
      <c r="A6" s="66"/>
      <c r="B6" s="26" t="s">
        <v>309</v>
      </c>
      <c r="C6" s="27">
        <v>8</v>
      </c>
      <c r="D6" s="28">
        <v>92538326</v>
      </c>
      <c r="E6" s="29">
        <v>69998133</v>
      </c>
      <c r="F6" s="60"/>
    </row>
    <row r="7" spans="1:6" ht="18" customHeight="1">
      <c r="A7" s="66"/>
      <c r="B7" s="26" t="s">
        <v>310</v>
      </c>
      <c r="C7" s="27">
        <v>9</v>
      </c>
      <c r="D7" s="28">
        <v>44168351</v>
      </c>
      <c r="E7" s="29">
        <v>29483847</v>
      </c>
      <c r="F7" s="60"/>
    </row>
    <row r="8" spans="1:6" ht="18" customHeight="1">
      <c r="A8" s="66"/>
      <c r="B8" s="26" t="s">
        <v>230</v>
      </c>
      <c r="C8" s="27">
        <v>15</v>
      </c>
      <c r="D8" s="28">
        <v>547288</v>
      </c>
      <c r="E8" s="29">
        <v>591098</v>
      </c>
      <c r="F8" s="60"/>
    </row>
    <row r="9" spans="1:6" ht="18" customHeight="1">
      <c r="A9" s="66"/>
      <c r="B9" s="26" t="s">
        <v>311</v>
      </c>
      <c r="C9" s="27"/>
      <c r="D9" s="28">
        <v>139262</v>
      </c>
      <c r="E9" s="29">
        <v>1394707</v>
      </c>
      <c r="F9" s="60"/>
    </row>
    <row r="10" spans="1:6" ht="18" customHeight="1">
      <c r="A10" s="66"/>
      <c r="B10" s="26" t="s">
        <v>312</v>
      </c>
      <c r="C10" s="27">
        <v>19</v>
      </c>
      <c r="D10" s="28">
        <v>5484815</v>
      </c>
      <c r="E10" s="29">
        <v>4310289</v>
      </c>
      <c r="F10" s="60"/>
    </row>
    <row r="11" spans="1:6" ht="18" customHeight="1">
      <c r="A11" s="66"/>
      <c r="B11" s="26" t="s">
        <v>204</v>
      </c>
      <c r="C11" s="27"/>
      <c r="D11" s="28">
        <v>13856942</v>
      </c>
      <c r="E11" s="29">
        <v>14047271</v>
      </c>
      <c r="F11" s="60"/>
    </row>
    <row r="12" spans="1:6" s="60" customFormat="1" ht="31.5">
      <c r="A12" s="59"/>
      <c r="B12" s="579" t="s">
        <v>182</v>
      </c>
      <c r="C12" s="516"/>
      <c r="D12" s="388">
        <v>232407312</v>
      </c>
      <c r="E12" s="389">
        <v>176505576</v>
      </c>
    </row>
    <row r="13" spans="1:6" ht="9" customHeight="1">
      <c r="A13" s="66"/>
      <c r="B13" s="26"/>
      <c r="C13" s="27"/>
      <c r="D13" s="28"/>
      <c r="E13" s="29"/>
      <c r="F13" s="60"/>
    </row>
    <row r="14" spans="1:6" s="60" customFormat="1" ht="21" customHeight="1">
      <c r="A14" s="59"/>
      <c r="B14" s="396" t="s">
        <v>211</v>
      </c>
      <c r="C14" s="575"/>
      <c r="D14" s="388">
        <v>232407312</v>
      </c>
      <c r="E14" s="389">
        <v>176505576</v>
      </c>
    </row>
    <row r="15" spans="1:6" ht="21" customHeight="1">
      <c r="B15" s="62" t="s">
        <v>101</v>
      </c>
      <c r="C15" s="70"/>
      <c r="D15" s="28"/>
      <c r="E15" s="29"/>
      <c r="F15" s="60"/>
    </row>
    <row r="16" spans="1:6" ht="18" customHeight="1">
      <c r="A16" s="66"/>
      <c r="B16" s="26" t="s">
        <v>203</v>
      </c>
      <c r="C16" s="27">
        <v>8</v>
      </c>
      <c r="D16" s="28">
        <v>722132796</v>
      </c>
      <c r="E16" s="29">
        <v>698421729</v>
      </c>
      <c r="F16" s="60"/>
    </row>
    <row r="17" spans="1:6" ht="18" customHeight="1">
      <c r="A17" s="66"/>
      <c r="B17" s="26" t="s">
        <v>313</v>
      </c>
      <c r="C17" s="27">
        <v>8</v>
      </c>
      <c r="D17" s="28">
        <v>1829986</v>
      </c>
      <c r="E17" s="29">
        <v>1684433</v>
      </c>
      <c r="F17" s="60"/>
    </row>
    <row r="18" spans="1:6" ht="18" customHeight="1">
      <c r="B18" s="26" t="s">
        <v>230</v>
      </c>
      <c r="C18" s="27">
        <v>15</v>
      </c>
      <c r="D18" s="28">
        <v>1239995</v>
      </c>
      <c r="E18" s="29">
        <v>1187618</v>
      </c>
      <c r="F18" s="60"/>
    </row>
    <row r="19" spans="1:6" ht="18" customHeight="1">
      <c r="B19" s="26" t="s">
        <v>63</v>
      </c>
      <c r="C19" s="27">
        <v>23</v>
      </c>
      <c r="D19" s="28">
        <v>40336291</v>
      </c>
      <c r="E19" s="29">
        <v>42486184</v>
      </c>
      <c r="F19" s="60"/>
    </row>
    <row r="20" spans="1:6" ht="18" customHeight="1">
      <c r="B20" s="26" t="s">
        <v>312</v>
      </c>
      <c r="C20" s="27">
        <v>19</v>
      </c>
      <c r="D20" s="28">
        <v>13957804</v>
      </c>
      <c r="E20" s="29">
        <v>11982471</v>
      </c>
      <c r="F20" s="60"/>
    </row>
    <row r="21" spans="1:6" ht="18" customHeight="1">
      <c r="B21" s="26" t="s">
        <v>204</v>
      </c>
      <c r="C21" s="27">
        <v>8</v>
      </c>
      <c r="D21" s="28">
        <v>7703197</v>
      </c>
      <c r="E21" s="29">
        <v>7805844</v>
      </c>
      <c r="F21" s="60"/>
    </row>
    <row r="22" spans="1:6" ht="21" customHeight="1">
      <c r="B22" s="396" t="s">
        <v>212</v>
      </c>
      <c r="C22" s="575"/>
      <c r="D22" s="388">
        <v>787200069</v>
      </c>
      <c r="E22" s="389">
        <v>763568279</v>
      </c>
      <c r="F22" s="60"/>
    </row>
    <row r="23" spans="1:6" ht="4.5" customHeight="1">
      <c r="B23" s="26"/>
      <c r="C23" s="27"/>
      <c r="D23" s="28"/>
      <c r="E23" s="29"/>
      <c r="F23" s="60"/>
    </row>
    <row r="24" spans="1:6" ht="21" customHeight="1">
      <c r="B24" s="574" t="s">
        <v>102</v>
      </c>
      <c r="C24" s="575"/>
      <c r="D24" s="388">
        <v>1019607381</v>
      </c>
      <c r="E24" s="389">
        <v>940073855</v>
      </c>
      <c r="F24" s="60"/>
    </row>
    <row r="25" spans="1:6" ht="21" customHeight="1">
      <c r="B25" s="62" t="s">
        <v>154</v>
      </c>
      <c r="C25" s="49"/>
      <c r="D25" s="944"/>
      <c r="E25" s="945"/>
      <c r="F25" s="60"/>
    </row>
    <row r="26" spans="1:6" ht="18" customHeight="1">
      <c r="B26" s="26" t="s">
        <v>66</v>
      </c>
      <c r="C26" s="27">
        <v>3</v>
      </c>
      <c r="D26" s="28">
        <v>155567354</v>
      </c>
      <c r="E26" s="29">
        <v>155567354</v>
      </c>
      <c r="F26" s="60"/>
    </row>
    <row r="27" spans="1:6" ht="18" customHeight="1">
      <c r="B27" s="26" t="s">
        <v>175</v>
      </c>
      <c r="C27" s="27">
        <v>3</v>
      </c>
      <c r="D27" s="28">
        <v>303530135</v>
      </c>
      <c r="E27" s="29">
        <v>297097777</v>
      </c>
      <c r="F27" s="60"/>
    </row>
    <row r="28" spans="1:6" ht="18" customHeight="1">
      <c r="B28" s="26" t="s">
        <v>853</v>
      </c>
      <c r="C28" s="27">
        <v>3</v>
      </c>
      <c r="D28" s="28">
        <v>164064038</v>
      </c>
      <c r="E28" s="29">
        <v>164064038</v>
      </c>
      <c r="F28" s="60"/>
    </row>
    <row r="29" spans="1:6" s="60" customFormat="1" ht="18" customHeight="1">
      <c r="A29" s="59"/>
      <c r="B29" s="26" t="s">
        <v>68</v>
      </c>
      <c r="C29" s="27">
        <v>3</v>
      </c>
      <c r="D29" s="28">
        <v>-5965550</v>
      </c>
      <c r="E29" s="29">
        <v>-5965550</v>
      </c>
    </row>
    <row r="30" spans="1:6" s="60" customFormat="1" ht="21.75" customHeight="1">
      <c r="A30" s="59"/>
      <c r="B30" s="72" t="s">
        <v>69</v>
      </c>
      <c r="C30" s="27"/>
      <c r="D30" s="43">
        <v>617195977</v>
      </c>
      <c r="E30" s="44">
        <v>610763619</v>
      </c>
    </row>
    <row r="31" spans="1:6" s="60" customFormat="1" ht="21.75" customHeight="1">
      <c r="A31" s="59"/>
      <c r="B31" s="73" t="s">
        <v>176</v>
      </c>
      <c r="C31" s="27">
        <v>4</v>
      </c>
      <c r="D31" s="43">
        <v>54394490</v>
      </c>
      <c r="E31" s="44">
        <v>55634152</v>
      </c>
    </row>
    <row r="32" spans="1:6" s="60" customFormat="1" ht="18" customHeight="1">
      <c r="A32" s="59"/>
      <c r="B32" s="396" t="s">
        <v>213</v>
      </c>
      <c r="C32" s="578"/>
      <c r="D32" s="388">
        <v>671590467</v>
      </c>
      <c r="E32" s="389">
        <v>666397771</v>
      </c>
    </row>
    <row r="33" spans="1:6" ht="11.25" customHeight="1">
      <c r="B33" s="26"/>
      <c r="C33" s="27"/>
      <c r="D33" s="28"/>
      <c r="E33" s="29"/>
      <c r="F33" s="60"/>
    </row>
    <row r="34" spans="1:6" s="60" customFormat="1" ht="20.25" customHeight="1" thickBot="1">
      <c r="A34" s="59"/>
      <c r="B34" s="576" t="s">
        <v>155</v>
      </c>
      <c r="C34" s="577"/>
      <c r="D34" s="394">
        <v>1691197848</v>
      </c>
      <c r="E34" s="395">
        <v>1606471626</v>
      </c>
    </row>
    <row r="36" spans="1:6" s="60" customFormat="1" ht="15" customHeight="1">
      <c r="A36" s="59"/>
      <c r="D36" s="71">
        <v>0</v>
      </c>
      <c r="E36" s="71">
        <v>0</v>
      </c>
    </row>
    <row r="37" spans="1:6">
      <c r="D37" s="71"/>
      <c r="E37" s="71"/>
    </row>
    <row r="40" spans="1:6">
      <c r="D40" s="325"/>
    </row>
    <row r="43" spans="1:6">
      <c r="D43" s="74"/>
    </row>
  </sheetData>
  <mergeCells count="2">
    <mergeCell ref="B2:B3"/>
    <mergeCell ref="C2:C3"/>
  </mergeCells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W39"/>
  <sheetViews>
    <sheetView showGridLines="0" topLeftCell="B1" zoomScale="140" zoomScaleNormal="140" workbookViewId="0">
      <selection activeCell="P15" sqref="P15"/>
    </sheetView>
  </sheetViews>
  <sheetFormatPr baseColWidth="10" defaultRowHeight="12" customHeight="1"/>
  <cols>
    <col min="1" max="1" width="8.7109375" style="305" customWidth="1"/>
    <col min="2" max="2" width="17.42578125" style="305" bestFit="1" customWidth="1"/>
    <col min="3" max="4" width="7.7109375" style="306" customWidth="1"/>
    <col min="5" max="5" width="7.85546875" style="306" customWidth="1"/>
    <col min="6" max="6" width="8.140625" style="306" customWidth="1"/>
    <col min="7" max="7" width="8" style="306" customWidth="1"/>
    <col min="8" max="8" width="8.28515625" style="306" customWidth="1"/>
    <col min="9" max="9" width="7.85546875" style="306" customWidth="1"/>
    <col min="10" max="10" width="8.7109375" style="306" customWidth="1"/>
    <col min="11" max="11" width="7.85546875" style="306" customWidth="1"/>
    <col min="12" max="12" width="7.7109375" style="306" customWidth="1"/>
    <col min="13" max="13" width="8.7109375" style="306" customWidth="1"/>
    <col min="14" max="14" width="8.140625" style="306" customWidth="1"/>
    <col min="15" max="15" width="7.85546875" style="306" bestFit="1" customWidth="1"/>
    <col min="16" max="16" width="8.5703125" style="306" bestFit="1" customWidth="1"/>
    <col min="17" max="17" width="11.42578125" style="305"/>
    <col min="18" max="18" width="16.140625" style="305" customWidth="1"/>
    <col min="19" max="19" width="11.5703125" style="305" bestFit="1" customWidth="1"/>
    <col min="20" max="16384" width="11.42578125" style="305"/>
  </cols>
  <sheetData>
    <row r="1" spans="1:23" ht="15" thickBot="1">
      <c r="A1" s="761" t="s">
        <v>323</v>
      </c>
    </row>
    <row r="2" spans="1:23" ht="18" customHeight="1" thickBot="1"/>
    <row r="3" spans="1:23" ht="12" customHeight="1">
      <c r="B3" s="620" t="s">
        <v>631</v>
      </c>
      <c r="C3" s="590" t="s">
        <v>80</v>
      </c>
      <c r="D3" s="590" t="s">
        <v>80</v>
      </c>
      <c r="E3" s="590" t="s">
        <v>80</v>
      </c>
      <c r="F3" s="590" t="s">
        <v>80</v>
      </c>
      <c r="G3" s="590" t="s">
        <v>80</v>
      </c>
      <c r="H3" s="590" t="s">
        <v>80</v>
      </c>
      <c r="I3" s="590" t="s">
        <v>80</v>
      </c>
      <c r="J3" s="590" t="s">
        <v>80</v>
      </c>
      <c r="K3" s="590" t="s">
        <v>80</v>
      </c>
      <c r="L3" s="590" t="s">
        <v>80</v>
      </c>
      <c r="M3" s="590" t="s">
        <v>80</v>
      </c>
      <c r="N3" s="590" t="s">
        <v>80</v>
      </c>
      <c r="O3" s="591" t="s">
        <v>357</v>
      </c>
      <c r="P3" s="592"/>
      <c r="T3" s="307"/>
      <c r="U3" s="308"/>
      <c r="V3" s="308"/>
      <c r="W3" s="308"/>
    </row>
    <row r="4" spans="1:23" ht="16.5">
      <c r="B4" s="593" t="s">
        <v>632</v>
      </c>
      <c r="C4" s="594" t="s">
        <v>31</v>
      </c>
      <c r="D4" s="594" t="s">
        <v>31</v>
      </c>
      <c r="E4" s="594" t="s">
        <v>31</v>
      </c>
      <c r="F4" s="594" t="s">
        <v>31</v>
      </c>
      <c r="G4" s="594" t="s">
        <v>31</v>
      </c>
      <c r="H4" s="594" t="s">
        <v>31</v>
      </c>
      <c r="I4" s="594" t="s">
        <v>31</v>
      </c>
      <c r="J4" s="594" t="s">
        <v>31</v>
      </c>
      <c r="K4" s="594" t="s">
        <v>31</v>
      </c>
      <c r="L4" s="594" t="s">
        <v>31</v>
      </c>
      <c r="M4" s="594" t="s">
        <v>31</v>
      </c>
      <c r="N4" s="594" t="s">
        <v>31</v>
      </c>
      <c r="O4" s="595" t="s">
        <v>373</v>
      </c>
      <c r="P4" s="592"/>
      <c r="T4" s="307"/>
      <c r="U4" s="309"/>
      <c r="V4" s="307"/>
      <c r="W4" s="307"/>
    </row>
    <row r="5" spans="1:23" ht="16.5">
      <c r="B5" s="593" t="s">
        <v>633</v>
      </c>
      <c r="C5" s="597" t="s">
        <v>72</v>
      </c>
      <c r="D5" s="597" t="s">
        <v>72</v>
      </c>
      <c r="E5" s="597" t="s">
        <v>72</v>
      </c>
      <c r="F5" s="597" t="s">
        <v>72</v>
      </c>
      <c r="G5" s="597" t="s">
        <v>72</v>
      </c>
      <c r="H5" s="597" t="s">
        <v>72</v>
      </c>
      <c r="I5" s="597" t="s">
        <v>72</v>
      </c>
      <c r="J5" s="597" t="s">
        <v>72</v>
      </c>
      <c r="K5" s="597" t="s">
        <v>72</v>
      </c>
      <c r="L5" s="597" t="s">
        <v>72</v>
      </c>
      <c r="M5" s="597" t="s">
        <v>72</v>
      </c>
      <c r="N5" s="597" t="s">
        <v>72</v>
      </c>
      <c r="O5" s="598" t="s">
        <v>72</v>
      </c>
      <c r="P5" s="592"/>
      <c r="T5" s="307"/>
      <c r="U5" s="309"/>
      <c r="V5" s="307"/>
      <c r="W5" s="307"/>
    </row>
    <row r="6" spans="1:23" ht="12" customHeight="1">
      <c r="B6" s="593" t="s">
        <v>656</v>
      </c>
      <c r="C6" s="597">
        <v>580</v>
      </c>
      <c r="D6" s="597">
        <v>580</v>
      </c>
      <c r="E6" s="597">
        <v>629</v>
      </c>
      <c r="F6" s="597">
        <v>630</v>
      </c>
      <c r="G6" s="597">
        <v>654</v>
      </c>
      <c r="H6" s="597">
        <v>655</v>
      </c>
      <c r="I6" s="597">
        <v>655</v>
      </c>
      <c r="J6" s="597">
        <v>712</v>
      </c>
      <c r="K6" s="597">
        <v>713</v>
      </c>
      <c r="L6" s="597">
        <v>713</v>
      </c>
      <c r="M6" s="597">
        <v>778</v>
      </c>
      <c r="N6" s="597">
        <v>778</v>
      </c>
      <c r="O6" s="598">
        <v>284</v>
      </c>
      <c r="P6" s="592"/>
      <c r="T6" s="307"/>
      <c r="U6" s="309"/>
      <c r="V6" s="307"/>
      <c r="W6" s="307"/>
    </row>
    <row r="7" spans="1:23" ht="12" customHeight="1">
      <c r="B7" s="593" t="s">
        <v>639</v>
      </c>
      <c r="C7" s="597" t="s">
        <v>365</v>
      </c>
      <c r="D7" s="597" t="s">
        <v>366</v>
      </c>
      <c r="E7" s="597" t="s">
        <v>367</v>
      </c>
      <c r="F7" s="597" t="s">
        <v>368</v>
      </c>
      <c r="G7" s="597" t="s">
        <v>369</v>
      </c>
      <c r="H7" s="597" t="s">
        <v>370</v>
      </c>
      <c r="I7" s="597" t="s">
        <v>371</v>
      </c>
      <c r="J7" s="597" t="s">
        <v>410</v>
      </c>
      <c r="K7" s="597" t="s">
        <v>411</v>
      </c>
      <c r="L7" s="597" t="s">
        <v>438</v>
      </c>
      <c r="M7" s="597" t="s">
        <v>571</v>
      </c>
      <c r="N7" s="597" t="s">
        <v>605</v>
      </c>
      <c r="O7" s="598" t="s">
        <v>372</v>
      </c>
      <c r="P7" s="592"/>
      <c r="T7" s="307"/>
      <c r="U7" s="309"/>
      <c r="V7" s="307"/>
      <c r="W7" s="307"/>
    </row>
    <row r="8" spans="1:23" ht="12" customHeight="1">
      <c r="B8" s="593" t="s">
        <v>356</v>
      </c>
      <c r="C8" s="599">
        <v>42339</v>
      </c>
      <c r="D8" s="599">
        <v>43435</v>
      </c>
      <c r="E8" s="599">
        <v>42644</v>
      </c>
      <c r="F8" s="599">
        <v>47939</v>
      </c>
      <c r="G8" s="599">
        <v>42522</v>
      </c>
      <c r="H8" s="599">
        <v>48853</v>
      </c>
      <c r="I8" s="599">
        <v>48366</v>
      </c>
      <c r="J8" s="599">
        <v>43556</v>
      </c>
      <c r="K8" s="599">
        <v>49400</v>
      </c>
      <c r="L8" s="599">
        <v>50131</v>
      </c>
      <c r="M8" s="599">
        <v>50131</v>
      </c>
      <c r="N8" s="599">
        <v>50192</v>
      </c>
      <c r="O8" s="600">
        <v>46905</v>
      </c>
      <c r="P8" s="592"/>
      <c r="T8" s="307"/>
      <c r="U8" s="308"/>
      <c r="V8" s="308"/>
      <c r="W8" s="308"/>
    </row>
    <row r="9" spans="1:23" ht="14.25" customHeight="1">
      <c r="B9" s="593" t="s">
        <v>635</v>
      </c>
      <c r="C9" s="597" t="s">
        <v>351</v>
      </c>
      <c r="D9" s="597" t="s">
        <v>351</v>
      </c>
      <c r="E9" s="597" t="s">
        <v>351</v>
      </c>
      <c r="F9" s="597" t="s">
        <v>351</v>
      </c>
      <c r="G9" s="597" t="s">
        <v>351</v>
      </c>
      <c r="H9" s="597" t="s">
        <v>351</v>
      </c>
      <c r="I9" s="597" t="s">
        <v>351</v>
      </c>
      <c r="J9" s="597" t="s">
        <v>351</v>
      </c>
      <c r="K9" s="597" t="s">
        <v>351</v>
      </c>
      <c r="L9" s="597" t="s">
        <v>351</v>
      </c>
      <c r="M9" s="597" t="s">
        <v>351</v>
      </c>
      <c r="N9" s="597" t="s">
        <v>351</v>
      </c>
      <c r="O9" s="598" t="s">
        <v>351</v>
      </c>
      <c r="P9" s="592"/>
      <c r="T9" s="307"/>
      <c r="U9" s="309"/>
      <c r="V9" s="307"/>
      <c r="W9" s="307"/>
    </row>
    <row r="10" spans="1:23" ht="22.5" customHeight="1">
      <c r="B10" s="593" t="s">
        <v>640</v>
      </c>
      <c r="C10" s="594" t="s">
        <v>360</v>
      </c>
      <c r="D10" s="594" t="s">
        <v>352</v>
      </c>
      <c r="E10" s="594" t="s">
        <v>360</v>
      </c>
      <c r="F10" s="594" t="s">
        <v>352</v>
      </c>
      <c r="G10" s="594" t="s">
        <v>352</v>
      </c>
      <c r="H10" s="594" t="s">
        <v>352</v>
      </c>
      <c r="I10" s="594" t="s">
        <v>352</v>
      </c>
      <c r="J10" s="594" t="s">
        <v>360</v>
      </c>
      <c r="K10" s="594" t="s">
        <v>352</v>
      </c>
      <c r="L10" s="594" t="s">
        <v>352</v>
      </c>
      <c r="M10" s="594" t="s">
        <v>352</v>
      </c>
      <c r="N10" s="594" t="s">
        <v>352</v>
      </c>
      <c r="O10" s="595" t="s">
        <v>360</v>
      </c>
      <c r="P10" s="592"/>
      <c r="T10" s="307"/>
      <c r="U10" s="309"/>
      <c r="V10" s="307"/>
      <c r="W10" s="307"/>
    </row>
    <row r="11" spans="1:23" ht="12" customHeight="1">
      <c r="B11" s="593" t="s">
        <v>636</v>
      </c>
      <c r="C11" s="601">
        <v>4.02E-2</v>
      </c>
      <c r="D11" s="601">
        <v>4.1500000000000002E-2</v>
      </c>
      <c r="E11" s="601">
        <v>3.0700000000000002E-2</v>
      </c>
      <c r="F11" s="601">
        <v>4.1500000000000002E-2</v>
      </c>
      <c r="G11" s="601">
        <v>3.3500000000000002E-2</v>
      </c>
      <c r="H11" s="601">
        <v>3.8100000000000002E-2</v>
      </c>
      <c r="I11" s="601">
        <v>3.9399999999999998E-2</v>
      </c>
      <c r="J11" s="601">
        <v>3.5900000000000001E-2</v>
      </c>
      <c r="K11" s="601">
        <v>3.9399999999999998E-2</v>
      </c>
      <c r="L11" s="601">
        <v>3.8100000000000002E-2</v>
      </c>
      <c r="M11" s="601">
        <v>3.5000000000000003E-2</v>
      </c>
      <c r="N11" s="601">
        <v>3.15E-2</v>
      </c>
      <c r="O11" s="602">
        <v>6.6280000000000006E-2</v>
      </c>
      <c r="P11" s="592"/>
      <c r="T11" s="307"/>
      <c r="U11" s="310"/>
      <c r="V11" s="307"/>
      <c r="W11" s="307"/>
    </row>
    <row r="12" spans="1:23" ht="12" customHeight="1">
      <c r="B12" s="593" t="s">
        <v>637</v>
      </c>
      <c r="C12" s="601">
        <v>3.6999999999999998E-2</v>
      </c>
      <c r="D12" s="601">
        <v>0.04</v>
      </c>
      <c r="E12" s="601">
        <v>2.9000000000000001E-2</v>
      </c>
      <c r="F12" s="601">
        <v>4.2000000000000003E-2</v>
      </c>
      <c r="G12" s="601">
        <v>3.1699999999999999E-2</v>
      </c>
      <c r="H12" s="601">
        <v>3.8600000000000002E-2</v>
      </c>
      <c r="I12" s="601">
        <v>0.04</v>
      </c>
      <c r="J12" s="601">
        <v>3.3000000000000002E-2</v>
      </c>
      <c r="K12" s="601">
        <v>3.9E-2</v>
      </c>
      <c r="L12" s="601">
        <v>3.7999999999999999E-2</v>
      </c>
      <c r="M12" s="601">
        <v>3.5000000000000003E-2</v>
      </c>
      <c r="N12" s="601">
        <v>3.3000000000000002E-2</v>
      </c>
      <c r="O12" s="602">
        <v>0.06</v>
      </c>
      <c r="P12" s="592"/>
      <c r="T12" s="307"/>
      <c r="U12" s="310"/>
      <c r="V12" s="307"/>
      <c r="W12" s="307"/>
    </row>
    <row r="13" spans="1:23" ht="12" customHeight="1" thickBot="1">
      <c r="B13" s="1079"/>
      <c r="C13" s="1080"/>
      <c r="D13" s="1080"/>
      <c r="E13" s="1080"/>
      <c r="F13" s="1080"/>
      <c r="G13" s="1080"/>
      <c r="H13" s="1080"/>
      <c r="I13" s="1080"/>
      <c r="J13" s="1080"/>
      <c r="K13" s="1080"/>
      <c r="L13" s="1080"/>
      <c r="M13" s="1080"/>
      <c r="N13" s="1080"/>
      <c r="O13" s="1081"/>
      <c r="P13" s="603"/>
      <c r="T13" s="307"/>
      <c r="U13" s="307"/>
      <c r="V13" s="307"/>
      <c r="W13" s="307"/>
    </row>
    <row r="14" spans="1:23" ht="12" customHeight="1">
      <c r="B14" s="1082" t="s">
        <v>653</v>
      </c>
      <c r="C14" s="1083"/>
      <c r="D14" s="1083"/>
      <c r="E14" s="1083"/>
      <c r="F14" s="1083"/>
      <c r="G14" s="1083"/>
      <c r="H14" s="1083"/>
      <c r="I14" s="1083"/>
      <c r="J14" s="1083"/>
      <c r="K14" s="1083"/>
      <c r="L14" s="1083"/>
      <c r="M14" s="1083"/>
      <c r="N14" s="1083"/>
      <c r="O14" s="1083"/>
      <c r="P14" s="1085"/>
      <c r="T14" s="307"/>
      <c r="U14" s="307"/>
      <c r="V14" s="307"/>
      <c r="W14" s="307"/>
    </row>
    <row r="15" spans="1:23" ht="12" customHeight="1">
      <c r="B15" s="596" t="s">
        <v>302</v>
      </c>
      <c r="C15" s="604">
        <v>17785688</v>
      </c>
      <c r="D15" s="604">
        <v>81286</v>
      </c>
      <c r="E15" s="604">
        <v>4032515</v>
      </c>
      <c r="F15" s="604">
        <v>447868</v>
      </c>
      <c r="G15" s="604">
        <v>242054</v>
      </c>
      <c r="H15" s="604">
        <v>353097</v>
      </c>
      <c r="I15" s="604">
        <v>134122</v>
      </c>
      <c r="J15" s="604">
        <v>5674212</v>
      </c>
      <c r="K15" s="604">
        <v>546967</v>
      </c>
      <c r="L15" s="604">
        <v>463556</v>
      </c>
      <c r="M15" s="604">
        <v>427256</v>
      </c>
      <c r="N15" s="604">
        <v>154501</v>
      </c>
      <c r="O15" s="604">
        <v>3570540</v>
      </c>
      <c r="P15" s="605">
        <v>33913662</v>
      </c>
      <c r="T15" s="307"/>
      <c r="U15" s="307"/>
      <c r="V15" s="307"/>
      <c r="W15" s="307"/>
    </row>
    <row r="16" spans="1:23" ht="12" customHeight="1">
      <c r="B16" s="606" t="s">
        <v>358</v>
      </c>
      <c r="C16" s="607">
        <v>0</v>
      </c>
      <c r="D16" s="607">
        <v>0</v>
      </c>
      <c r="E16" s="607">
        <v>0</v>
      </c>
      <c r="F16" s="607">
        <v>0</v>
      </c>
      <c r="G16" s="607">
        <v>0</v>
      </c>
      <c r="H16" s="607">
        <v>0</v>
      </c>
      <c r="I16" s="607">
        <v>0</v>
      </c>
      <c r="J16" s="607">
        <v>0</v>
      </c>
      <c r="K16" s="607">
        <v>0</v>
      </c>
      <c r="L16" s="607">
        <v>0</v>
      </c>
      <c r="M16" s="607">
        <v>0</v>
      </c>
      <c r="N16" s="607">
        <v>0</v>
      </c>
      <c r="O16" s="608">
        <v>0</v>
      </c>
      <c r="P16" s="605">
        <v>0</v>
      </c>
      <c r="T16" s="307"/>
      <c r="U16" s="307"/>
      <c r="V16" s="307"/>
      <c r="W16" s="307"/>
    </row>
    <row r="17" spans="2:23" ht="12" customHeight="1">
      <c r="B17" s="606" t="s">
        <v>644</v>
      </c>
      <c r="C17" s="607">
        <v>17785688</v>
      </c>
      <c r="D17" s="607">
        <v>81286</v>
      </c>
      <c r="E17" s="607">
        <v>4032515</v>
      </c>
      <c r="F17" s="607">
        <v>447868</v>
      </c>
      <c r="G17" s="607">
        <v>242054</v>
      </c>
      <c r="H17" s="607">
        <v>353097</v>
      </c>
      <c r="I17" s="607">
        <v>134122</v>
      </c>
      <c r="J17" s="607">
        <v>5674212</v>
      </c>
      <c r="K17" s="607">
        <v>546967</v>
      </c>
      <c r="L17" s="607">
        <v>463556</v>
      </c>
      <c r="M17" s="607">
        <v>427256</v>
      </c>
      <c r="N17" s="607">
        <v>154501</v>
      </c>
      <c r="O17" s="607">
        <v>3570540</v>
      </c>
      <c r="P17" s="605">
        <v>33913662</v>
      </c>
      <c r="T17" s="307"/>
      <c r="U17" s="307"/>
      <c r="V17" s="307"/>
      <c r="W17" s="307"/>
    </row>
    <row r="18" spans="2:23" s="311" customFormat="1" ht="12" customHeight="1">
      <c r="B18" s="596" t="s">
        <v>645</v>
      </c>
      <c r="C18" s="604">
        <v>0</v>
      </c>
      <c r="D18" s="604">
        <v>0</v>
      </c>
      <c r="E18" s="604">
        <v>8865756</v>
      </c>
      <c r="F18" s="604">
        <v>0</v>
      </c>
      <c r="G18" s="604">
        <v>30783875</v>
      </c>
      <c r="H18" s="604">
        <v>0</v>
      </c>
      <c r="I18" s="604">
        <v>0</v>
      </c>
      <c r="J18" s="604">
        <v>10945378</v>
      </c>
      <c r="K18" s="604">
        <v>0</v>
      </c>
      <c r="L18" s="604">
        <v>0</v>
      </c>
      <c r="M18" s="604">
        <v>0</v>
      </c>
      <c r="N18" s="604">
        <v>0</v>
      </c>
      <c r="O18" s="604">
        <v>5703116</v>
      </c>
      <c r="P18" s="605">
        <v>56298125</v>
      </c>
    </row>
    <row r="19" spans="2:23" ht="12" customHeight="1">
      <c r="B19" s="609" t="s">
        <v>646</v>
      </c>
      <c r="C19" s="607">
        <v>0</v>
      </c>
      <c r="D19" s="607">
        <v>0</v>
      </c>
      <c r="E19" s="607">
        <v>8865756</v>
      </c>
      <c r="F19" s="607">
        <v>0</v>
      </c>
      <c r="G19" s="607">
        <v>30783875</v>
      </c>
      <c r="H19" s="607">
        <v>0</v>
      </c>
      <c r="I19" s="607">
        <v>0</v>
      </c>
      <c r="J19" s="607">
        <v>5472689</v>
      </c>
      <c r="K19" s="607">
        <v>0</v>
      </c>
      <c r="L19" s="607">
        <v>0</v>
      </c>
      <c r="M19" s="607">
        <v>0</v>
      </c>
      <c r="N19" s="607">
        <v>0</v>
      </c>
      <c r="O19" s="608">
        <v>5703116</v>
      </c>
      <c r="P19" s="605">
        <v>50825436</v>
      </c>
      <c r="S19" s="306"/>
    </row>
    <row r="20" spans="2:23" ht="12" customHeight="1">
      <c r="B20" s="609" t="s">
        <v>647</v>
      </c>
      <c r="C20" s="607">
        <v>0</v>
      </c>
      <c r="D20" s="607">
        <v>0</v>
      </c>
      <c r="E20" s="607">
        <v>0</v>
      </c>
      <c r="F20" s="607">
        <v>0</v>
      </c>
      <c r="G20" s="607">
        <v>0</v>
      </c>
      <c r="H20" s="607">
        <v>0</v>
      </c>
      <c r="I20" s="607">
        <v>0</v>
      </c>
      <c r="J20" s="607">
        <v>5472689</v>
      </c>
      <c r="K20" s="607">
        <v>0</v>
      </c>
      <c r="L20" s="607">
        <v>0</v>
      </c>
      <c r="M20" s="607">
        <v>0</v>
      </c>
      <c r="N20" s="607">
        <v>0</v>
      </c>
      <c r="O20" s="608">
        <v>0</v>
      </c>
      <c r="P20" s="605">
        <v>5472689</v>
      </c>
    </row>
    <row r="21" spans="2:23" s="311" customFormat="1" ht="12" customHeight="1">
      <c r="B21" s="610" t="s">
        <v>648</v>
      </c>
      <c r="C21" s="604">
        <v>0</v>
      </c>
      <c r="D21" s="604">
        <v>24627100</v>
      </c>
      <c r="E21" s="604">
        <v>0</v>
      </c>
      <c r="F21" s="604">
        <v>43097425</v>
      </c>
      <c r="G21" s="604">
        <v>0</v>
      </c>
      <c r="H21" s="604">
        <v>36940650</v>
      </c>
      <c r="I21" s="604">
        <v>40634715</v>
      </c>
      <c r="J21" s="604">
        <v>8209034</v>
      </c>
      <c r="K21" s="604">
        <v>56642330</v>
      </c>
      <c r="L21" s="604">
        <v>49254200</v>
      </c>
      <c r="M21" s="604">
        <v>49254200</v>
      </c>
      <c r="N21" s="604">
        <v>56642330</v>
      </c>
      <c r="O21" s="604">
        <v>36866963</v>
      </c>
      <c r="P21" s="605">
        <v>402168947</v>
      </c>
    </row>
    <row r="22" spans="2:23" ht="12" customHeight="1">
      <c r="B22" s="609" t="s">
        <v>649</v>
      </c>
      <c r="C22" s="607">
        <v>0</v>
      </c>
      <c r="D22" s="607">
        <v>24627100</v>
      </c>
      <c r="E22" s="607">
        <v>0</v>
      </c>
      <c r="F22" s="607">
        <v>0</v>
      </c>
      <c r="G22" s="607">
        <v>0</v>
      </c>
      <c r="H22" s="607">
        <v>0</v>
      </c>
      <c r="I22" s="607">
        <v>0</v>
      </c>
      <c r="J22" s="607">
        <v>5472689</v>
      </c>
      <c r="K22" s="607">
        <v>0</v>
      </c>
      <c r="L22" s="607">
        <v>0</v>
      </c>
      <c r="M22" s="607">
        <v>0</v>
      </c>
      <c r="N22" s="607">
        <v>0</v>
      </c>
      <c r="O22" s="608">
        <v>5703116</v>
      </c>
      <c r="P22" s="605">
        <v>35802905</v>
      </c>
    </row>
    <row r="23" spans="2:23" ht="12" customHeight="1">
      <c r="B23" s="609" t="s">
        <v>650</v>
      </c>
      <c r="C23" s="607">
        <v>0</v>
      </c>
      <c r="D23" s="607">
        <v>0</v>
      </c>
      <c r="E23" s="607">
        <v>0</v>
      </c>
      <c r="F23" s="607">
        <v>0</v>
      </c>
      <c r="G23" s="607">
        <v>0</v>
      </c>
      <c r="H23" s="607">
        <v>0</v>
      </c>
      <c r="I23" s="607">
        <v>0</v>
      </c>
      <c r="J23" s="607">
        <v>2736345</v>
      </c>
      <c r="K23" s="607">
        <v>0</v>
      </c>
      <c r="L23" s="607">
        <v>0</v>
      </c>
      <c r="M23" s="607">
        <v>0</v>
      </c>
      <c r="N23" s="607">
        <v>0</v>
      </c>
      <c r="O23" s="608">
        <v>0</v>
      </c>
      <c r="P23" s="605">
        <v>2736345</v>
      </c>
    </row>
    <row r="24" spans="2:23" ht="12" customHeight="1">
      <c r="B24" s="609" t="s">
        <v>364</v>
      </c>
      <c r="C24" s="607">
        <v>0</v>
      </c>
      <c r="D24" s="607">
        <v>0</v>
      </c>
      <c r="E24" s="607">
        <v>0</v>
      </c>
      <c r="F24" s="607">
        <v>43097425</v>
      </c>
      <c r="G24" s="607">
        <v>0</v>
      </c>
      <c r="H24" s="607">
        <v>36940650</v>
      </c>
      <c r="I24" s="607">
        <v>40634715</v>
      </c>
      <c r="J24" s="607">
        <v>0</v>
      </c>
      <c r="K24" s="607">
        <v>56642330</v>
      </c>
      <c r="L24" s="607">
        <v>49254200</v>
      </c>
      <c r="M24" s="607">
        <v>49254200</v>
      </c>
      <c r="N24" s="607">
        <v>56642330</v>
      </c>
      <c r="O24" s="608">
        <v>31163847</v>
      </c>
      <c r="P24" s="605">
        <v>363629697</v>
      </c>
    </row>
    <row r="25" spans="2:23" s="311" customFormat="1" ht="12" customHeight="1">
      <c r="B25" s="596" t="s">
        <v>638</v>
      </c>
      <c r="C25" s="604">
        <v>17785688</v>
      </c>
      <c r="D25" s="604">
        <v>24708386</v>
      </c>
      <c r="E25" s="604">
        <v>12898271</v>
      </c>
      <c r="F25" s="604">
        <v>43545293</v>
      </c>
      <c r="G25" s="604">
        <v>31025929</v>
      </c>
      <c r="H25" s="604">
        <v>37293747</v>
      </c>
      <c r="I25" s="604">
        <v>40768837</v>
      </c>
      <c r="J25" s="604">
        <v>24828624</v>
      </c>
      <c r="K25" s="604">
        <v>57189297</v>
      </c>
      <c r="L25" s="604">
        <v>49717756</v>
      </c>
      <c r="M25" s="604">
        <v>49681456</v>
      </c>
      <c r="N25" s="604">
        <v>56796831</v>
      </c>
      <c r="O25" s="604">
        <v>46140619</v>
      </c>
      <c r="P25" s="605">
        <v>492380734</v>
      </c>
    </row>
    <row r="26" spans="2:23" ht="12" customHeight="1">
      <c r="B26" s="1086"/>
      <c r="C26" s="1087"/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1087"/>
      <c r="O26" s="1087"/>
      <c r="P26" s="1089"/>
    </row>
    <row r="27" spans="2:23" ht="12" customHeight="1">
      <c r="B27" s="1090" t="s">
        <v>654</v>
      </c>
      <c r="C27" s="1091"/>
      <c r="D27" s="1091"/>
      <c r="E27" s="1091"/>
      <c r="F27" s="1091"/>
      <c r="G27" s="1091"/>
      <c r="H27" s="1091"/>
      <c r="I27" s="1091"/>
      <c r="J27" s="1091"/>
      <c r="K27" s="1091"/>
      <c r="L27" s="1091"/>
      <c r="M27" s="1091"/>
      <c r="N27" s="1091"/>
      <c r="O27" s="1091"/>
      <c r="P27" s="1093"/>
    </row>
    <row r="28" spans="2:23" s="311" customFormat="1" ht="18.75" customHeight="1">
      <c r="B28" s="593" t="s">
        <v>641</v>
      </c>
      <c r="C28" s="604">
        <v>17749996</v>
      </c>
      <c r="D28" s="604">
        <v>49871</v>
      </c>
      <c r="E28" s="604">
        <v>4015190</v>
      </c>
      <c r="F28" s="604">
        <v>458370</v>
      </c>
      <c r="G28" s="604">
        <v>190005</v>
      </c>
      <c r="H28" s="604">
        <v>361505</v>
      </c>
      <c r="I28" s="604">
        <v>145966</v>
      </c>
      <c r="J28" s="604">
        <v>5645619</v>
      </c>
      <c r="K28" s="604">
        <v>540078</v>
      </c>
      <c r="L28" s="604">
        <v>460813</v>
      </c>
      <c r="M28" s="604">
        <v>427256</v>
      </c>
      <c r="N28" s="604">
        <v>196146</v>
      </c>
      <c r="O28" s="604">
        <v>2935951</v>
      </c>
      <c r="P28" s="605">
        <v>33176766</v>
      </c>
    </row>
    <row r="29" spans="2:23" ht="12" customHeight="1">
      <c r="B29" s="606" t="s">
        <v>358</v>
      </c>
      <c r="C29" s="607">
        <v>0</v>
      </c>
      <c r="D29" s="607">
        <v>0</v>
      </c>
      <c r="E29" s="607">
        <v>0</v>
      </c>
      <c r="F29" s="607">
        <v>0</v>
      </c>
      <c r="G29" s="607">
        <v>0</v>
      </c>
      <c r="H29" s="607">
        <v>0</v>
      </c>
      <c r="I29" s="607">
        <v>0</v>
      </c>
      <c r="J29" s="607">
        <v>0</v>
      </c>
      <c r="K29" s="607">
        <v>0</v>
      </c>
      <c r="L29" s="607">
        <v>0</v>
      </c>
      <c r="M29" s="607">
        <v>0</v>
      </c>
      <c r="N29" s="607">
        <v>0</v>
      </c>
      <c r="O29" s="607">
        <v>0</v>
      </c>
      <c r="P29" s="605">
        <v>0</v>
      </c>
    </row>
    <row r="30" spans="2:23" ht="12" customHeight="1">
      <c r="B30" s="606" t="s">
        <v>644</v>
      </c>
      <c r="C30" s="607">
        <v>17749996</v>
      </c>
      <c r="D30" s="607">
        <v>49871</v>
      </c>
      <c r="E30" s="607">
        <v>4015190</v>
      </c>
      <c r="F30" s="607">
        <v>458370</v>
      </c>
      <c r="G30" s="607">
        <v>190005</v>
      </c>
      <c r="H30" s="607">
        <v>361505</v>
      </c>
      <c r="I30" s="607">
        <v>145966</v>
      </c>
      <c r="J30" s="607">
        <v>5645619</v>
      </c>
      <c r="K30" s="607">
        <v>540078</v>
      </c>
      <c r="L30" s="607">
        <v>460813</v>
      </c>
      <c r="M30" s="607">
        <v>427256</v>
      </c>
      <c r="N30" s="607">
        <v>196146</v>
      </c>
      <c r="O30" s="607">
        <v>2935951</v>
      </c>
      <c r="P30" s="605">
        <v>33176766</v>
      </c>
    </row>
    <row r="31" spans="2:23" s="311" customFormat="1" ht="18.75" customHeight="1">
      <c r="B31" s="593" t="s">
        <v>642</v>
      </c>
      <c r="C31" s="604">
        <v>0</v>
      </c>
      <c r="D31" s="604">
        <v>24509817</v>
      </c>
      <c r="E31" s="604">
        <v>8858638</v>
      </c>
      <c r="F31" s="604">
        <v>43333829</v>
      </c>
      <c r="G31" s="604">
        <v>30770796</v>
      </c>
      <c r="H31" s="604">
        <v>37156440</v>
      </c>
      <c r="I31" s="604">
        <v>40911569</v>
      </c>
      <c r="J31" s="604">
        <v>19035918</v>
      </c>
      <c r="K31" s="604">
        <v>56449179</v>
      </c>
      <c r="L31" s="604">
        <v>49161239</v>
      </c>
      <c r="M31" s="604">
        <v>49254200</v>
      </c>
      <c r="N31" s="604">
        <v>57688997</v>
      </c>
      <c r="O31" s="604">
        <v>38944507</v>
      </c>
      <c r="P31" s="605">
        <v>456075129</v>
      </c>
    </row>
    <row r="32" spans="2:23" ht="12" customHeight="1">
      <c r="B32" s="596" t="s">
        <v>645</v>
      </c>
      <c r="C32" s="604">
        <v>0</v>
      </c>
      <c r="D32" s="604">
        <v>0</v>
      </c>
      <c r="E32" s="604">
        <v>8858638</v>
      </c>
      <c r="F32" s="604">
        <v>0</v>
      </c>
      <c r="G32" s="604">
        <v>30770796</v>
      </c>
      <c r="H32" s="604">
        <v>0</v>
      </c>
      <c r="I32" s="604">
        <v>0</v>
      </c>
      <c r="J32" s="604">
        <v>10892714</v>
      </c>
      <c r="K32" s="604">
        <v>0</v>
      </c>
      <c r="L32" s="604">
        <v>0</v>
      </c>
      <c r="M32" s="604">
        <v>0</v>
      </c>
      <c r="N32" s="604">
        <v>0</v>
      </c>
      <c r="O32" s="604">
        <v>5579274</v>
      </c>
      <c r="P32" s="605">
        <v>56101422</v>
      </c>
    </row>
    <row r="33" spans="2:16" ht="12" customHeight="1">
      <c r="B33" s="609" t="s">
        <v>646</v>
      </c>
      <c r="C33" s="607">
        <v>0</v>
      </c>
      <c r="D33" s="607">
        <v>0</v>
      </c>
      <c r="E33" s="607">
        <v>8858638</v>
      </c>
      <c r="F33" s="607">
        <v>0</v>
      </c>
      <c r="G33" s="607">
        <v>30770796</v>
      </c>
      <c r="H33" s="607">
        <v>0</v>
      </c>
      <c r="I33" s="607">
        <v>0</v>
      </c>
      <c r="J33" s="607">
        <v>5446357</v>
      </c>
      <c r="K33" s="607">
        <v>0</v>
      </c>
      <c r="L33" s="607">
        <v>0</v>
      </c>
      <c r="M33" s="607">
        <v>0</v>
      </c>
      <c r="N33" s="607">
        <v>0</v>
      </c>
      <c r="O33" s="607">
        <v>5579274</v>
      </c>
      <c r="P33" s="605">
        <v>50655065</v>
      </c>
    </row>
    <row r="34" spans="2:16" ht="12" customHeight="1">
      <c r="B34" s="609" t="s">
        <v>647</v>
      </c>
      <c r="C34" s="607">
        <v>0</v>
      </c>
      <c r="D34" s="607">
        <v>0</v>
      </c>
      <c r="E34" s="607">
        <v>0</v>
      </c>
      <c r="F34" s="607">
        <v>0</v>
      </c>
      <c r="G34" s="607">
        <v>0</v>
      </c>
      <c r="H34" s="607">
        <v>0</v>
      </c>
      <c r="I34" s="607">
        <v>0</v>
      </c>
      <c r="J34" s="607">
        <v>5446357</v>
      </c>
      <c r="K34" s="607">
        <v>0</v>
      </c>
      <c r="L34" s="607">
        <v>0</v>
      </c>
      <c r="M34" s="607">
        <v>0</v>
      </c>
      <c r="N34" s="607">
        <v>0</v>
      </c>
      <c r="O34" s="607">
        <v>0</v>
      </c>
      <c r="P34" s="605">
        <v>5446357</v>
      </c>
    </row>
    <row r="35" spans="2:16" ht="12" customHeight="1">
      <c r="B35" s="610" t="s">
        <v>648</v>
      </c>
      <c r="C35" s="604">
        <v>0</v>
      </c>
      <c r="D35" s="604">
        <v>24509817</v>
      </c>
      <c r="E35" s="604">
        <v>0</v>
      </c>
      <c r="F35" s="604">
        <v>43333829</v>
      </c>
      <c r="G35" s="604">
        <v>0</v>
      </c>
      <c r="H35" s="604">
        <v>37156440</v>
      </c>
      <c r="I35" s="604">
        <v>40911569</v>
      </c>
      <c r="J35" s="604">
        <v>8143204</v>
      </c>
      <c r="K35" s="604">
        <v>56449179</v>
      </c>
      <c r="L35" s="604">
        <v>49161239</v>
      </c>
      <c r="M35" s="604">
        <v>49254200</v>
      </c>
      <c r="N35" s="604">
        <v>57688997</v>
      </c>
      <c r="O35" s="604">
        <v>33365233</v>
      </c>
      <c r="P35" s="605">
        <v>399973707</v>
      </c>
    </row>
    <row r="36" spans="2:16" ht="12" customHeight="1">
      <c r="B36" s="609" t="s">
        <v>649</v>
      </c>
      <c r="C36" s="607">
        <v>0</v>
      </c>
      <c r="D36" s="607">
        <v>24509817</v>
      </c>
      <c r="E36" s="607">
        <v>0</v>
      </c>
      <c r="F36" s="607">
        <v>0</v>
      </c>
      <c r="G36" s="607">
        <v>0</v>
      </c>
      <c r="H36" s="607">
        <v>0</v>
      </c>
      <c r="I36" s="607">
        <v>0</v>
      </c>
      <c r="J36" s="607">
        <v>5446357</v>
      </c>
      <c r="K36" s="607">
        <v>0</v>
      </c>
      <c r="L36" s="607">
        <v>0</v>
      </c>
      <c r="M36" s="607">
        <v>0</v>
      </c>
      <c r="N36" s="607">
        <v>0</v>
      </c>
      <c r="O36" s="607">
        <v>5579274</v>
      </c>
      <c r="P36" s="605">
        <v>35535448</v>
      </c>
    </row>
    <row r="37" spans="2:16" ht="12" customHeight="1">
      <c r="B37" s="609" t="s">
        <v>650</v>
      </c>
      <c r="C37" s="607">
        <v>0</v>
      </c>
      <c r="D37" s="607">
        <v>0</v>
      </c>
      <c r="E37" s="607">
        <v>0</v>
      </c>
      <c r="F37" s="607">
        <v>0</v>
      </c>
      <c r="G37" s="607">
        <v>0</v>
      </c>
      <c r="H37" s="607">
        <v>0</v>
      </c>
      <c r="I37" s="607">
        <v>0</v>
      </c>
      <c r="J37" s="607">
        <v>2696847</v>
      </c>
      <c r="K37" s="607">
        <v>0</v>
      </c>
      <c r="L37" s="607">
        <v>0</v>
      </c>
      <c r="M37" s="607">
        <v>0</v>
      </c>
      <c r="N37" s="607">
        <v>0</v>
      </c>
      <c r="O37" s="607">
        <v>0</v>
      </c>
      <c r="P37" s="605">
        <v>2696847</v>
      </c>
    </row>
    <row r="38" spans="2:16" ht="12" customHeight="1">
      <c r="B38" s="609" t="s">
        <v>364</v>
      </c>
      <c r="C38" s="607">
        <v>0</v>
      </c>
      <c r="D38" s="607">
        <v>0</v>
      </c>
      <c r="E38" s="607">
        <v>0</v>
      </c>
      <c r="F38" s="607">
        <v>43333829</v>
      </c>
      <c r="G38" s="607">
        <v>0</v>
      </c>
      <c r="H38" s="607">
        <v>37156440</v>
      </c>
      <c r="I38" s="607">
        <v>40911569</v>
      </c>
      <c r="J38" s="607">
        <v>0</v>
      </c>
      <c r="K38" s="607">
        <v>56449179</v>
      </c>
      <c r="L38" s="607">
        <v>49161239</v>
      </c>
      <c r="M38" s="607">
        <v>49254200</v>
      </c>
      <c r="N38" s="607">
        <v>57688997</v>
      </c>
      <c r="O38" s="607">
        <v>27785959</v>
      </c>
      <c r="P38" s="605">
        <v>361741412</v>
      </c>
    </row>
    <row r="39" spans="2:16" s="311" customFormat="1" ht="20.25" customHeight="1" thickBot="1">
      <c r="B39" s="611" t="s">
        <v>643</v>
      </c>
      <c r="C39" s="612">
        <v>17749996</v>
      </c>
      <c r="D39" s="612">
        <v>24559688</v>
      </c>
      <c r="E39" s="612">
        <v>12873828</v>
      </c>
      <c r="F39" s="612">
        <v>43792199</v>
      </c>
      <c r="G39" s="612">
        <v>30960801</v>
      </c>
      <c r="H39" s="612">
        <v>37517945</v>
      </c>
      <c r="I39" s="612">
        <v>41057535</v>
      </c>
      <c r="J39" s="612">
        <v>24681537</v>
      </c>
      <c r="K39" s="612">
        <v>56989257</v>
      </c>
      <c r="L39" s="612">
        <v>49622052</v>
      </c>
      <c r="M39" s="612">
        <v>49681456</v>
      </c>
      <c r="N39" s="612">
        <v>57885143</v>
      </c>
      <c r="O39" s="612">
        <v>41880458</v>
      </c>
      <c r="P39" s="613">
        <v>489251895</v>
      </c>
    </row>
  </sheetData>
  <mergeCells count="4">
    <mergeCell ref="B14:P14"/>
    <mergeCell ref="B27:P27"/>
    <mergeCell ref="B13:O13"/>
    <mergeCell ref="B26:P26"/>
  </mergeCells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B2:D31"/>
  <sheetViews>
    <sheetView showGridLines="0" workbookViewId="0">
      <selection activeCell="F6" sqref="F6"/>
    </sheetView>
  </sheetViews>
  <sheetFormatPr baseColWidth="10" defaultRowHeight="11.25"/>
  <cols>
    <col min="1" max="1" width="11.42578125" style="114"/>
    <col min="2" max="2" width="51.42578125" style="114" bestFit="1" customWidth="1"/>
    <col min="3" max="4" width="13.7109375" style="114" customWidth="1"/>
    <col min="5" max="16384" width="11.42578125" style="114"/>
  </cols>
  <sheetData>
    <row r="2" spans="2:4" ht="12" thickBot="1"/>
    <row r="3" spans="2:4">
      <c r="B3" s="454" t="s">
        <v>375</v>
      </c>
      <c r="C3" s="455">
        <v>42369</v>
      </c>
      <c r="D3" s="456">
        <v>42004</v>
      </c>
    </row>
    <row r="4" spans="2:4">
      <c r="B4" s="457"/>
      <c r="C4" s="458" t="s">
        <v>2</v>
      </c>
      <c r="D4" s="459" t="s">
        <v>2</v>
      </c>
    </row>
    <row r="5" spans="2:4" ht="21" customHeight="1">
      <c r="B5" s="116" t="s">
        <v>376</v>
      </c>
      <c r="C5" s="242">
        <v>134850893</v>
      </c>
      <c r="D5" s="243">
        <v>133672049</v>
      </c>
    </row>
    <row r="6" spans="2:4" ht="21" customHeight="1">
      <c r="B6" s="116" t="s">
        <v>377</v>
      </c>
      <c r="C6" s="242">
        <v>-32700730</v>
      </c>
      <c r="D6" s="243">
        <v>-36915040</v>
      </c>
    </row>
    <row r="7" spans="2:4" ht="24" customHeight="1" thickBot="1">
      <c r="B7" s="460" t="s">
        <v>378</v>
      </c>
      <c r="C7" s="461">
        <v>102150163</v>
      </c>
      <c r="D7" s="462">
        <v>96757009</v>
      </c>
    </row>
    <row r="8" spans="2:4" ht="12" thickBot="1">
      <c r="B8" s="273"/>
      <c r="C8" s="3"/>
      <c r="D8" s="3"/>
    </row>
    <row r="9" spans="2:4" ht="15" customHeight="1">
      <c r="B9" s="1094" t="s">
        <v>379</v>
      </c>
      <c r="C9" s="455">
        <v>42369</v>
      </c>
      <c r="D9" s="456">
        <v>42004</v>
      </c>
    </row>
    <row r="10" spans="2:4" ht="16.5" customHeight="1">
      <c r="B10" s="1095"/>
      <c r="C10" s="458" t="s">
        <v>2</v>
      </c>
      <c r="D10" s="459" t="s">
        <v>2</v>
      </c>
    </row>
    <row r="11" spans="2:4" ht="21" customHeight="1">
      <c r="B11" s="274" t="s">
        <v>699</v>
      </c>
      <c r="C11" s="752">
        <v>-36915040</v>
      </c>
      <c r="D11" s="275">
        <v>-31975327</v>
      </c>
    </row>
    <row r="12" spans="2:4" ht="21" customHeight="1">
      <c r="B12" s="276" t="s">
        <v>256</v>
      </c>
      <c r="C12" s="242">
        <v>-2896739</v>
      </c>
      <c r="D12" s="277">
        <v>-5189375</v>
      </c>
    </row>
    <row r="13" spans="2:4" ht="21" customHeight="1">
      <c r="B13" s="276" t="s">
        <v>380</v>
      </c>
      <c r="C13" s="242">
        <v>7111049</v>
      </c>
      <c r="D13" s="277">
        <v>-249662</v>
      </c>
    </row>
    <row r="14" spans="2:4" ht="21" customHeight="1">
      <c r="B14" s="274" t="s">
        <v>381</v>
      </c>
      <c r="C14" s="752">
        <v>4214310</v>
      </c>
      <c r="D14" s="275">
        <v>-4939713</v>
      </c>
    </row>
    <row r="15" spans="2:4" ht="21" customHeight="1" thickBot="1">
      <c r="B15" s="463" t="s">
        <v>851</v>
      </c>
      <c r="C15" s="461">
        <v>-32700730</v>
      </c>
      <c r="D15" s="464">
        <v>-36915040</v>
      </c>
    </row>
    <row r="16" spans="2:4" ht="12" thickBot="1">
      <c r="B16" s="273"/>
      <c r="C16" s="3"/>
      <c r="D16" s="3"/>
    </row>
    <row r="17" spans="2:4" ht="11.25" customHeight="1">
      <c r="B17" s="1015" t="s">
        <v>801</v>
      </c>
      <c r="C17" s="455">
        <v>42369</v>
      </c>
      <c r="D17" s="456">
        <v>42004</v>
      </c>
    </row>
    <row r="18" spans="2:4" ht="11.25" customHeight="1">
      <c r="B18" s="1016"/>
      <c r="C18" s="458" t="s">
        <v>2</v>
      </c>
      <c r="D18" s="459" t="s">
        <v>2</v>
      </c>
    </row>
    <row r="19" spans="2:4" ht="19.5" customHeight="1">
      <c r="B19" s="116" t="s">
        <v>382</v>
      </c>
      <c r="C19" s="242">
        <v>92200462</v>
      </c>
      <c r="D19" s="243">
        <v>93967289</v>
      </c>
    </row>
    <row r="20" spans="2:4" ht="19.5" customHeight="1">
      <c r="B20" s="116" t="s">
        <v>383</v>
      </c>
      <c r="C20" s="242">
        <v>1451053</v>
      </c>
      <c r="D20" s="243">
        <v>1267420</v>
      </c>
    </row>
    <row r="21" spans="2:4" ht="19.5" customHeight="1">
      <c r="B21" s="116" t="s">
        <v>422</v>
      </c>
      <c r="C21" s="242">
        <v>643501</v>
      </c>
      <c r="D21" s="243">
        <v>654829</v>
      </c>
    </row>
    <row r="22" spans="2:4" ht="19.5" customHeight="1">
      <c r="B22" s="116" t="s">
        <v>423</v>
      </c>
      <c r="C22" s="242">
        <v>40555877</v>
      </c>
      <c r="D22" s="243">
        <v>37782511</v>
      </c>
    </row>
    <row r="23" spans="2:4" ht="20.25" customHeight="1" thickBot="1">
      <c r="B23" s="460" t="s">
        <v>496</v>
      </c>
      <c r="C23" s="461">
        <v>134850893</v>
      </c>
      <c r="D23" s="462">
        <v>133672049</v>
      </c>
    </row>
    <row r="24" spans="2:4">
      <c r="B24" s="101"/>
      <c r="C24" s="101"/>
      <c r="D24" s="101"/>
    </row>
    <row r="25" spans="2:4" ht="12" thickBot="1"/>
    <row r="26" spans="2:4" ht="11.25" customHeight="1">
      <c r="B26" s="1015" t="s">
        <v>802</v>
      </c>
      <c r="C26" s="455">
        <v>42369</v>
      </c>
      <c r="D26" s="456">
        <v>42004</v>
      </c>
    </row>
    <row r="27" spans="2:4" ht="11.25" customHeight="1">
      <c r="B27" s="1016"/>
      <c r="C27" s="458" t="s">
        <v>2</v>
      </c>
      <c r="D27" s="459" t="s">
        <v>2</v>
      </c>
    </row>
    <row r="28" spans="2:4" ht="19.5" customHeight="1">
      <c r="B28" s="116" t="s">
        <v>382</v>
      </c>
      <c r="C28" s="242">
        <v>10440702</v>
      </c>
      <c r="D28" s="243">
        <v>9035546</v>
      </c>
    </row>
    <row r="29" spans="2:4" ht="19.5" customHeight="1">
      <c r="B29" s="116" t="s">
        <v>383</v>
      </c>
      <c r="C29" s="242">
        <v>1156948</v>
      </c>
      <c r="D29" s="243">
        <v>993925</v>
      </c>
    </row>
    <row r="30" spans="2:4" ht="19.5" customHeight="1">
      <c r="B30" s="116" t="s">
        <v>422</v>
      </c>
      <c r="C30" s="242">
        <v>562643</v>
      </c>
      <c r="D30" s="243">
        <v>570545</v>
      </c>
    </row>
    <row r="31" spans="2:4" ht="20.25" customHeight="1" thickBot="1">
      <c r="B31" s="460" t="s">
        <v>496</v>
      </c>
      <c r="C31" s="461">
        <v>12160293</v>
      </c>
      <c r="D31" s="462">
        <v>10600016</v>
      </c>
    </row>
  </sheetData>
  <mergeCells count="3">
    <mergeCell ref="B17:B18"/>
    <mergeCell ref="B26:B27"/>
    <mergeCell ref="B9:B10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B2:O10"/>
  <sheetViews>
    <sheetView showGridLines="0" zoomScaleNormal="100" zoomScalePageLayoutView="85" workbookViewId="0">
      <selection activeCell="K9" sqref="K9"/>
    </sheetView>
  </sheetViews>
  <sheetFormatPr baseColWidth="10" defaultRowHeight="11.25"/>
  <cols>
    <col min="1" max="1" width="11" style="114" customWidth="1"/>
    <col min="2" max="2" width="22.5703125" style="114" customWidth="1"/>
    <col min="3" max="4" width="11" style="114" customWidth="1"/>
    <col min="5" max="5" width="12.42578125" style="114" customWidth="1"/>
    <col min="6" max="6" width="10.7109375" style="114" customWidth="1"/>
    <col min="7" max="7" width="12.42578125" style="114" customWidth="1"/>
    <col min="8" max="8" width="10.7109375" style="114" customWidth="1"/>
    <col min="9" max="9" width="12.42578125" style="114" customWidth="1"/>
    <col min="10" max="10" width="10.7109375" style="114" customWidth="1"/>
    <col min="11" max="11" width="12.42578125" style="114" customWidth="1"/>
    <col min="12" max="12" width="10.7109375" style="114" customWidth="1"/>
    <col min="13" max="16384" width="11.42578125" style="114"/>
  </cols>
  <sheetData>
    <row r="2" spans="2:15" ht="12" thickBot="1">
      <c r="B2" s="1098" t="s">
        <v>840</v>
      </c>
      <c r="C2" s="1098"/>
      <c r="D2" s="1098"/>
      <c r="E2" s="278"/>
      <c r="F2" s="278"/>
      <c r="G2" s="278"/>
      <c r="H2" s="278"/>
      <c r="I2" s="278"/>
      <c r="J2" s="278"/>
      <c r="K2" s="278"/>
      <c r="L2" s="278"/>
    </row>
    <row r="3" spans="2:15" ht="18" customHeight="1">
      <c r="B3" s="1099" t="s">
        <v>384</v>
      </c>
      <c r="C3" s="1096" t="s">
        <v>358</v>
      </c>
      <c r="D3" s="1096"/>
      <c r="E3" s="1096" t="s">
        <v>385</v>
      </c>
      <c r="F3" s="1096"/>
      <c r="G3" s="1096" t="s">
        <v>363</v>
      </c>
      <c r="H3" s="1096"/>
      <c r="I3" s="1096" t="s">
        <v>374</v>
      </c>
      <c r="J3" s="1096"/>
      <c r="K3" s="1096" t="s">
        <v>364</v>
      </c>
      <c r="L3" s="1097"/>
    </row>
    <row r="4" spans="2:15" ht="42" customHeight="1">
      <c r="B4" s="1100"/>
      <c r="C4" s="640" t="s">
        <v>2</v>
      </c>
      <c r="D4" s="640" t="s">
        <v>621</v>
      </c>
      <c r="E4" s="640" t="s">
        <v>2</v>
      </c>
      <c r="F4" s="640" t="s">
        <v>621</v>
      </c>
      <c r="G4" s="640" t="s">
        <v>2</v>
      </c>
      <c r="H4" s="640" t="s">
        <v>621</v>
      </c>
      <c r="I4" s="640" t="s">
        <v>2</v>
      </c>
      <c r="J4" s="640" t="s">
        <v>621</v>
      </c>
      <c r="K4" s="640" t="s">
        <v>2</v>
      </c>
      <c r="L4" s="641" t="s">
        <v>621</v>
      </c>
    </row>
    <row r="5" spans="2:15" ht="18.75" customHeight="1">
      <c r="B5" s="326" t="s">
        <v>389</v>
      </c>
      <c r="C5" s="327">
        <v>3239475</v>
      </c>
      <c r="D5" s="328">
        <v>4.1960379846529262E-2</v>
      </c>
      <c r="E5" s="327">
        <v>11331235</v>
      </c>
      <c r="F5" s="328">
        <v>4.19E-2</v>
      </c>
      <c r="G5" s="327">
        <v>19473562</v>
      </c>
      <c r="H5" s="328">
        <v>4.1904470918779892E-2</v>
      </c>
      <c r="I5" s="327">
        <v>67231990</v>
      </c>
      <c r="J5" s="328">
        <v>4.1700000000000001E-2</v>
      </c>
      <c r="K5" s="327">
        <v>12419888</v>
      </c>
      <c r="L5" s="329">
        <v>4.1500000000000002E-2</v>
      </c>
      <c r="M5" s="125"/>
      <c r="N5" s="125"/>
      <c r="O5" s="125"/>
    </row>
    <row r="6" spans="2:15" ht="18.75" customHeight="1">
      <c r="B6" s="326" t="s">
        <v>386</v>
      </c>
      <c r="C6" s="327">
        <v>0</v>
      </c>
      <c r="D6" s="328" t="s">
        <v>900</v>
      </c>
      <c r="E6" s="327">
        <v>67822452</v>
      </c>
      <c r="F6" s="328">
        <v>3.6387913936728425E-2</v>
      </c>
      <c r="G6" s="327">
        <v>81045756</v>
      </c>
      <c r="H6" s="328">
        <v>3.6944629752116175E-2</v>
      </c>
      <c r="I6" s="327">
        <v>36799035</v>
      </c>
      <c r="J6" s="328">
        <v>3.6859021181090412E-2</v>
      </c>
      <c r="K6" s="327">
        <v>639605055</v>
      </c>
      <c r="L6" s="329">
        <v>3.6887417218543044E-2</v>
      </c>
      <c r="M6" s="125"/>
      <c r="N6" s="125"/>
      <c r="O6" s="125"/>
    </row>
    <row r="7" spans="2:15" ht="18.75" customHeight="1">
      <c r="B7" s="326" t="s">
        <v>350</v>
      </c>
      <c r="C7" s="327">
        <v>1505842</v>
      </c>
      <c r="D7" s="328">
        <v>3.2118652465218452E-2</v>
      </c>
      <c r="E7" s="327">
        <v>8435515</v>
      </c>
      <c r="F7" s="328">
        <v>4.9902014205685213E-2</v>
      </c>
      <c r="G7" s="327">
        <v>41771461</v>
      </c>
      <c r="H7" s="328">
        <v>4.1077164042884681E-2</v>
      </c>
      <c r="I7" s="327">
        <v>21117415</v>
      </c>
      <c r="J7" s="328">
        <v>3.7649535869395449E-2</v>
      </c>
      <c r="K7" s="327">
        <v>148854854</v>
      </c>
      <c r="L7" s="329">
        <v>3.4542304397011205E-2</v>
      </c>
      <c r="M7" s="125"/>
      <c r="N7" s="125"/>
      <c r="O7" s="125"/>
    </row>
    <row r="8" spans="2:15" ht="18.75" customHeight="1">
      <c r="B8" s="326" t="s">
        <v>309</v>
      </c>
      <c r="C8" s="327">
        <v>79923675</v>
      </c>
      <c r="D8" s="328" t="s">
        <v>900</v>
      </c>
      <c r="E8" s="327">
        <v>12614651</v>
      </c>
      <c r="F8" s="328" t="s">
        <v>900</v>
      </c>
      <c r="G8" s="327">
        <v>1276454</v>
      </c>
      <c r="H8" s="328" t="s">
        <v>900</v>
      </c>
      <c r="I8" s="327">
        <v>144108</v>
      </c>
      <c r="J8" s="328" t="s">
        <v>900</v>
      </c>
      <c r="K8" s="327">
        <v>409424</v>
      </c>
      <c r="L8" s="329" t="s">
        <v>900</v>
      </c>
      <c r="M8" s="125"/>
      <c r="N8" s="125"/>
      <c r="O8" s="125"/>
    </row>
    <row r="9" spans="2:15" ht="21.75" customHeight="1" thickBot="1">
      <c r="B9" s="487" t="s">
        <v>496</v>
      </c>
      <c r="C9" s="488">
        <v>84668992</v>
      </c>
      <c r="D9" s="488"/>
      <c r="E9" s="488">
        <v>100203853</v>
      </c>
      <c r="F9" s="488"/>
      <c r="G9" s="488">
        <v>143567233</v>
      </c>
      <c r="H9" s="489"/>
      <c r="I9" s="488">
        <v>125292548</v>
      </c>
      <c r="J9" s="490"/>
      <c r="K9" s="488">
        <v>801289221</v>
      </c>
      <c r="L9" s="491"/>
      <c r="M9" s="125"/>
    </row>
    <row r="10" spans="2:15">
      <c r="C10" s="125"/>
    </row>
  </sheetData>
  <mergeCells count="7">
    <mergeCell ref="K3:L3"/>
    <mergeCell ref="B2:D2"/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B1:D6"/>
  <sheetViews>
    <sheetView showGridLines="0" workbookViewId="0">
      <selection activeCell="C3" sqref="C3"/>
    </sheetView>
  </sheetViews>
  <sheetFormatPr baseColWidth="10" defaultRowHeight="11.25"/>
  <cols>
    <col min="1" max="1" width="11.42578125" style="114"/>
    <col min="2" max="2" width="30.7109375" style="114" customWidth="1"/>
    <col min="3" max="4" width="13.7109375" style="114" customWidth="1"/>
    <col min="5" max="5" width="11.5703125" style="114" bestFit="1" customWidth="1"/>
    <col min="6" max="16384" width="11.42578125" style="114"/>
  </cols>
  <sheetData>
    <row r="1" spans="2:4" ht="12" thickBot="1"/>
    <row r="2" spans="2:4" ht="27" customHeight="1">
      <c r="B2" s="481" t="s">
        <v>387</v>
      </c>
      <c r="C2" s="482" t="s">
        <v>388</v>
      </c>
      <c r="D2" s="483" t="s">
        <v>92</v>
      </c>
    </row>
    <row r="3" spans="2:4" ht="19.5" customHeight="1">
      <c r="B3" s="121" t="s">
        <v>389</v>
      </c>
      <c r="C3" s="124" t="s">
        <v>390</v>
      </c>
      <c r="D3" s="279">
        <v>0.12504126007593805</v>
      </c>
    </row>
    <row r="4" spans="2:4" ht="19.5" customHeight="1">
      <c r="B4" s="121" t="s">
        <v>386</v>
      </c>
      <c r="C4" s="124" t="s">
        <v>584</v>
      </c>
      <c r="D4" s="279">
        <v>0.6492714491515349</v>
      </c>
    </row>
    <row r="5" spans="2:4" ht="19.5" customHeight="1">
      <c r="B5" s="121" t="s">
        <v>350</v>
      </c>
      <c r="C5" s="124" t="s">
        <v>584</v>
      </c>
      <c r="D5" s="279">
        <v>0.22568729077252705</v>
      </c>
    </row>
    <row r="6" spans="2:4" ht="19.5" customHeight="1" thickBot="1">
      <c r="B6" s="484" t="s">
        <v>24</v>
      </c>
      <c r="C6" s="485"/>
      <c r="D6" s="486">
        <v>1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F4"/>
  <sheetViews>
    <sheetView showGridLines="0" workbookViewId="0">
      <selection activeCell="C15" sqref="C15"/>
    </sheetView>
  </sheetViews>
  <sheetFormatPr baseColWidth="10" defaultRowHeight="11.25"/>
  <cols>
    <col min="1" max="1" width="11.42578125" style="114"/>
    <col min="2" max="2" width="37.140625" style="114" bestFit="1" customWidth="1"/>
    <col min="3" max="3" width="17.85546875" style="114" customWidth="1"/>
    <col min="4" max="4" width="16.42578125" style="114" customWidth="1"/>
    <col min="5" max="5" width="15.7109375" style="114" customWidth="1"/>
    <col min="6" max="6" width="19.5703125" style="114" customWidth="1"/>
    <col min="7" max="16384" width="11.42578125" style="114"/>
  </cols>
  <sheetData>
    <row r="1" spans="1:6" ht="15">
      <c r="A1" s="801"/>
      <c r="B1" s="801"/>
    </row>
    <row r="2" spans="1:6" ht="13.5" thickBot="1">
      <c r="B2" s="447"/>
      <c r="C2" s="448"/>
      <c r="D2" s="449"/>
      <c r="E2" s="448"/>
      <c r="F2" s="450"/>
    </row>
    <row r="3" spans="1:6" ht="25.5" customHeight="1" thickBot="1">
      <c r="B3" s="805" t="s">
        <v>32</v>
      </c>
      <c r="C3" s="806" t="s">
        <v>700</v>
      </c>
      <c r="D3" s="806" t="s">
        <v>701</v>
      </c>
      <c r="E3" s="806" t="s">
        <v>391</v>
      </c>
      <c r="F3" s="807" t="s">
        <v>702</v>
      </c>
    </row>
    <row r="4" spans="1:6" ht="18.75" customHeight="1" thickBot="1">
      <c r="B4" s="972" t="s">
        <v>892</v>
      </c>
      <c r="C4" s="948">
        <v>99758548</v>
      </c>
      <c r="D4" s="802" t="s">
        <v>803</v>
      </c>
      <c r="E4" s="803">
        <v>69.617135569741009</v>
      </c>
      <c r="F4" s="804">
        <v>694490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B1:I17"/>
  <sheetViews>
    <sheetView showGridLines="0" workbookViewId="0">
      <selection activeCell="C18" sqref="C18"/>
    </sheetView>
  </sheetViews>
  <sheetFormatPr baseColWidth="10" defaultRowHeight="11.25"/>
  <cols>
    <col min="1" max="1" width="11.42578125" style="114"/>
    <col min="2" max="2" width="28.140625" style="114" bestFit="1" customWidth="1"/>
    <col min="3" max="3" width="13.42578125" style="114" customWidth="1"/>
    <col min="4" max="5" width="13.7109375" style="114" customWidth="1"/>
    <col min="6" max="16384" width="11.42578125" style="114"/>
  </cols>
  <sheetData>
    <row r="1" spans="2:9" ht="12" thickBot="1">
      <c r="B1" s="10"/>
      <c r="C1" s="12"/>
      <c r="D1" s="12"/>
      <c r="E1" s="12"/>
      <c r="G1" s="687"/>
    </row>
    <row r="2" spans="2:9" ht="11.25" customHeight="1">
      <c r="B2" s="1101" t="s">
        <v>32</v>
      </c>
      <c r="C2" s="1103" t="s">
        <v>392</v>
      </c>
      <c r="D2" s="510">
        <v>42369</v>
      </c>
      <c r="E2" s="511">
        <v>42004</v>
      </c>
    </row>
    <row r="3" spans="2:9" ht="11.25" customHeight="1">
      <c r="B3" s="1102"/>
      <c r="C3" s="1104"/>
      <c r="D3" s="512" t="s">
        <v>2</v>
      </c>
      <c r="E3" s="513" t="s">
        <v>2</v>
      </c>
      <c r="G3" s="687"/>
      <c r="H3" s="687"/>
      <c r="I3" s="687"/>
    </row>
    <row r="4" spans="2:9" ht="21" customHeight="1">
      <c r="B4" s="121" t="s">
        <v>31</v>
      </c>
      <c r="C4" s="131" t="s">
        <v>393</v>
      </c>
      <c r="D4" s="122">
        <v>18074577</v>
      </c>
      <c r="E4" s="123">
        <v>8604476</v>
      </c>
      <c r="G4" s="113"/>
      <c r="H4" s="687"/>
      <c r="I4" s="687"/>
    </row>
    <row r="5" spans="2:9" ht="21" customHeight="1">
      <c r="B5" s="121" t="s">
        <v>30</v>
      </c>
      <c r="C5" s="131" t="s">
        <v>393</v>
      </c>
      <c r="D5" s="280">
        <v>8074280</v>
      </c>
      <c r="E5" s="281">
        <v>7017959</v>
      </c>
      <c r="G5" s="113"/>
      <c r="H5" s="687"/>
      <c r="I5" s="687"/>
    </row>
    <row r="6" spans="2:9" ht="21" customHeight="1">
      <c r="B6" s="121" t="s">
        <v>29</v>
      </c>
      <c r="C6" s="131" t="s">
        <v>393</v>
      </c>
      <c r="D6" s="280">
        <v>400040</v>
      </c>
      <c r="E6" s="281">
        <v>1101512</v>
      </c>
      <c r="G6" s="125"/>
    </row>
    <row r="7" spans="2:9" ht="21" customHeight="1">
      <c r="B7" s="121" t="s">
        <v>292</v>
      </c>
      <c r="C7" s="131" t="s">
        <v>393</v>
      </c>
      <c r="D7" s="280">
        <v>1000103</v>
      </c>
      <c r="E7" s="281">
        <v>2051485</v>
      </c>
      <c r="G7" s="125"/>
    </row>
    <row r="8" spans="2:9" ht="21" customHeight="1">
      <c r="B8" s="121" t="s">
        <v>394</v>
      </c>
      <c r="C8" s="131" t="s">
        <v>393</v>
      </c>
      <c r="D8" s="280">
        <v>0</v>
      </c>
      <c r="E8" s="281">
        <v>1855815</v>
      </c>
      <c r="G8" s="125"/>
    </row>
    <row r="9" spans="2:9" ht="21" customHeight="1">
      <c r="B9" s="121" t="s">
        <v>26</v>
      </c>
      <c r="C9" s="131" t="s">
        <v>393</v>
      </c>
      <c r="D9" s="280">
        <v>430043</v>
      </c>
      <c r="E9" s="281">
        <v>0</v>
      </c>
      <c r="G9" s="125"/>
    </row>
    <row r="10" spans="2:9" ht="21" customHeight="1">
      <c r="B10" s="121" t="s">
        <v>395</v>
      </c>
      <c r="C10" s="131" t="s">
        <v>393</v>
      </c>
      <c r="D10" s="280">
        <v>1250225</v>
      </c>
      <c r="E10" s="281">
        <v>800508</v>
      </c>
      <c r="G10" s="125"/>
    </row>
    <row r="11" spans="2:9" ht="21" customHeight="1">
      <c r="B11" s="121" t="s">
        <v>28</v>
      </c>
      <c r="C11" s="131" t="s">
        <v>393</v>
      </c>
      <c r="D11" s="280">
        <v>1326000</v>
      </c>
      <c r="E11" s="281">
        <v>2039906</v>
      </c>
      <c r="G11" s="125"/>
    </row>
    <row r="12" spans="2:9" ht="21" customHeight="1" thickBot="1">
      <c r="B12" s="514" t="s">
        <v>33</v>
      </c>
      <c r="C12" s="515"/>
      <c r="D12" s="508">
        <v>30555268</v>
      </c>
      <c r="E12" s="508">
        <v>23471661</v>
      </c>
    </row>
    <row r="13" spans="2:9">
      <c r="B13" s="101"/>
      <c r="C13" s="101"/>
      <c r="D13" s="101"/>
      <c r="E13" s="101"/>
    </row>
    <row r="14" spans="2:9">
      <c r="B14" s="101"/>
      <c r="C14" s="101"/>
      <c r="D14" s="6"/>
      <c r="E14" s="6"/>
    </row>
    <row r="16" spans="2:9">
      <c r="E16" s="102"/>
    </row>
    <row r="17" spans="4:4">
      <c r="D17" s="125"/>
    </row>
  </sheetData>
  <mergeCells count="2">
    <mergeCell ref="B2:B3"/>
    <mergeCell ref="C2:C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7" workbookViewId="0">
      <selection activeCell="D23" sqref="D23"/>
    </sheetView>
  </sheetViews>
  <sheetFormatPr baseColWidth="10" defaultRowHeight="10.5"/>
  <cols>
    <col min="1" max="1" width="9.7109375" style="101" customWidth="1"/>
    <col min="2" max="2" width="42.7109375" style="101" customWidth="1"/>
    <col min="3" max="3" width="8.85546875" style="101" bestFit="1" customWidth="1"/>
    <col min="4" max="5" width="13.7109375" style="101" customWidth="1"/>
    <col min="6" max="16384" width="11.42578125" style="101"/>
  </cols>
  <sheetData>
    <row r="1" spans="1:5" ht="15" thickBot="1">
      <c r="A1" s="761" t="s">
        <v>323</v>
      </c>
    </row>
    <row r="2" spans="1:5" ht="11.25" thickBot="1">
      <c r="B2" s="10"/>
      <c r="C2" s="12"/>
      <c r="D2" s="12"/>
      <c r="E2" s="12"/>
    </row>
    <row r="3" spans="1:5" ht="20.25" customHeight="1">
      <c r="B3" s="1015" t="s">
        <v>309</v>
      </c>
      <c r="C3" s="1105" t="s">
        <v>330</v>
      </c>
      <c r="D3" s="979">
        <v>42369</v>
      </c>
      <c r="E3" s="642">
        <v>42004</v>
      </c>
    </row>
    <row r="4" spans="1:5" ht="20.25" customHeight="1">
      <c r="B4" s="1016"/>
      <c r="C4" s="1106"/>
      <c r="D4" s="643" t="s">
        <v>2</v>
      </c>
      <c r="E4" s="644" t="s">
        <v>2</v>
      </c>
    </row>
    <row r="5" spans="1:5" ht="20.25" customHeight="1">
      <c r="B5" s="116" t="s">
        <v>396</v>
      </c>
      <c r="C5" s="282" t="s">
        <v>331</v>
      </c>
      <c r="D5" s="242">
        <v>22048535</v>
      </c>
      <c r="E5" s="947">
        <v>21627533</v>
      </c>
    </row>
    <row r="6" spans="1:5" ht="20.25" customHeight="1">
      <c r="B6" s="116" t="s">
        <v>486</v>
      </c>
      <c r="C6" s="282" t="s">
        <v>331</v>
      </c>
      <c r="D6" s="475">
        <v>31670805</v>
      </c>
      <c r="E6" s="947">
        <v>17252171</v>
      </c>
    </row>
    <row r="7" spans="1:5" ht="20.25" customHeight="1">
      <c r="B7" s="116" t="s">
        <v>398</v>
      </c>
      <c r="C7" s="282" t="s">
        <v>331</v>
      </c>
      <c r="D7" s="475">
        <v>2913315</v>
      </c>
      <c r="E7" s="947">
        <v>2795596</v>
      </c>
    </row>
    <row r="8" spans="1:5" ht="20.25" customHeight="1">
      <c r="B8" s="116" t="s">
        <v>487</v>
      </c>
      <c r="C8" s="282" t="s">
        <v>331</v>
      </c>
      <c r="D8" s="475">
        <v>13776639</v>
      </c>
      <c r="E8" s="947">
        <v>10846749</v>
      </c>
    </row>
    <row r="9" spans="1:5" ht="20.25" customHeight="1">
      <c r="B9" s="116" t="s">
        <v>487</v>
      </c>
      <c r="C9" s="282" t="s">
        <v>333</v>
      </c>
      <c r="D9" s="475">
        <v>99358</v>
      </c>
      <c r="E9" s="947">
        <v>102359</v>
      </c>
    </row>
    <row r="10" spans="1:5" ht="20.25" customHeight="1">
      <c r="B10" s="116" t="s">
        <v>487</v>
      </c>
      <c r="C10" s="282" t="s">
        <v>194</v>
      </c>
      <c r="D10" s="475">
        <v>30231</v>
      </c>
      <c r="E10" s="947">
        <v>40355</v>
      </c>
    </row>
    <row r="11" spans="1:5" ht="20.25" customHeight="1">
      <c r="B11" s="116" t="s">
        <v>488</v>
      </c>
      <c r="C11" s="282" t="s">
        <v>331</v>
      </c>
      <c r="D11" s="475">
        <v>6346511</v>
      </c>
      <c r="E11" s="947">
        <v>2331895</v>
      </c>
    </row>
    <row r="12" spans="1:5" ht="20.25" customHeight="1">
      <c r="B12" s="116" t="s">
        <v>399</v>
      </c>
      <c r="C12" s="282" t="s">
        <v>331</v>
      </c>
      <c r="D12" s="475">
        <v>14209541</v>
      </c>
      <c r="E12" s="947">
        <v>13787482</v>
      </c>
    </row>
    <row r="13" spans="1:5" ht="20.25" customHeight="1">
      <c r="B13" s="116" t="s">
        <v>489</v>
      </c>
      <c r="C13" s="282" t="s">
        <v>331</v>
      </c>
      <c r="D13" s="947">
        <v>706829</v>
      </c>
      <c r="E13" s="947">
        <v>591800</v>
      </c>
    </row>
    <row r="14" spans="1:5" ht="20.25" customHeight="1">
      <c r="B14" s="116" t="s">
        <v>490</v>
      </c>
      <c r="C14" s="282" t="s">
        <v>331</v>
      </c>
      <c r="D14" s="475">
        <v>735915</v>
      </c>
      <c r="E14" s="947">
        <v>594349</v>
      </c>
    </row>
    <row r="15" spans="1:5" ht="20.25" hidden="1" customHeight="1">
      <c r="B15" s="116" t="s">
        <v>490</v>
      </c>
      <c r="C15" s="282" t="s">
        <v>333</v>
      </c>
      <c r="D15" s="242">
        <v>0</v>
      </c>
      <c r="E15" s="947">
        <v>0</v>
      </c>
    </row>
    <row r="16" spans="1:5" ht="20.25" customHeight="1">
      <c r="B16" s="116" t="s">
        <v>491</v>
      </c>
      <c r="C16" s="282" t="s">
        <v>331</v>
      </c>
      <c r="D16" s="242">
        <v>647</v>
      </c>
      <c r="E16" s="947">
        <v>27844</v>
      </c>
    </row>
    <row r="17" spans="2:5" ht="22.5" customHeight="1">
      <c r="B17" s="476" t="s">
        <v>430</v>
      </c>
      <c r="C17" s="477"/>
      <c r="D17" s="477">
        <v>92538326</v>
      </c>
      <c r="E17" s="478">
        <v>69998133</v>
      </c>
    </row>
    <row r="18" spans="2:5" ht="9.75" customHeight="1">
      <c r="B18" s="980"/>
      <c r="C18" s="981"/>
      <c r="D18" s="981"/>
      <c r="E18" s="982"/>
    </row>
    <row r="19" spans="2:5" ht="22.5" customHeight="1">
      <c r="B19" s="476"/>
      <c r="C19" s="477"/>
      <c r="D19" s="477"/>
      <c r="E19" s="478"/>
    </row>
    <row r="20" spans="2:5" ht="20.25" customHeight="1">
      <c r="B20" s="116" t="s">
        <v>813</v>
      </c>
      <c r="C20" s="282" t="s">
        <v>331</v>
      </c>
      <c r="D20" s="475">
        <v>703187</v>
      </c>
      <c r="E20" s="243">
        <v>531838</v>
      </c>
    </row>
    <row r="21" spans="2:5" ht="20.25" customHeight="1">
      <c r="B21" s="116" t="s">
        <v>397</v>
      </c>
      <c r="C21" s="282" t="s">
        <v>331</v>
      </c>
      <c r="D21" s="475">
        <v>1056404</v>
      </c>
      <c r="E21" s="243">
        <v>1082200</v>
      </c>
    </row>
    <row r="22" spans="2:5" ht="20.25" customHeight="1">
      <c r="B22" s="116" t="s">
        <v>432</v>
      </c>
      <c r="C22" s="282" t="s">
        <v>331</v>
      </c>
      <c r="D22" s="475">
        <v>70395</v>
      </c>
      <c r="E22" s="243">
        <v>70395</v>
      </c>
    </row>
    <row r="23" spans="2:5" ht="22.5" customHeight="1">
      <c r="B23" s="476" t="s">
        <v>431</v>
      </c>
      <c r="C23" s="477"/>
      <c r="D23" s="477">
        <v>1829986</v>
      </c>
      <c r="E23" s="478">
        <v>1684433</v>
      </c>
    </row>
    <row r="24" spans="2:5" ht="12.75" customHeight="1">
      <c r="B24" s="116"/>
      <c r="C24" s="282"/>
      <c r="D24" s="242"/>
      <c r="E24" s="243"/>
    </row>
    <row r="25" spans="2:5" ht="22.5" customHeight="1" thickBot="1">
      <c r="B25" s="460" t="s">
        <v>433</v>
      </c>
      <c r="C25" s="461"/>
      <c r="D25" s="461">
        <v>94368312</v>
      </c>
      <c r="E25" s="462">
        <v>71682566</v>
      </c>
    </row>
    <row r="26" spans="2:5" ht="18.75" customHeight="1"/>
    <row r="27" spans="2:5" ht="18.75" customHeight="1"/>
    <row r="28" spans="2:5" ht="22.5" customHeight="1">
      <c r="D28" s="102"/>
    </row>
    <row r="29" spans="2:5" ht="19.5" customHeight="1"/>
    <row r="30" spans="2:5" ht="28.5" customHeight="1"/>
    <row r="31" spans="2:5" ht="19.5" customHeight="1"/>
    <row r="32" spans="2:5" ht="19.5" customHeight="1"/>
    <row r="33" ht="19.5" customHeight="1"/>
    <row r="34" ht="19.5" customHeight="1"/>
    <row r="35" ht="19.5" customHeight="1"/>
    <row r="36" ht="19.5" customHeight="1"/>
    <row r="37" s="104" customFormat="1" ht="13.5" customHeight="1"/>
    <row r="38" s="104" customFormat="1" ht="15" customHeight="1"/>
    <row r="39" ht="18" customHeight="1"/>
    <row r="40" ht="18" customHeight="1"/>
    <row r="41" ht="18" customHeight="1"/>
    <row r="42" ht="18" customHeight="1"/>
    <row r="43" ht="18" customHeight="1"/>
  </sheetData>
  <mergeCells count="2">
    <mergeCell ref="B3:B4"/>
    <mergeCell ref="C3:C4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H41"/>
  <sheetViews>
    <sheetView showGridLines="0" topLeftCell="A24" workbookViewId="0">
      <selection activeCell="H39" sqref="H39"/>
    </sheetView>
  </sheetViews>
  <sheetFormatPr baseColWidth="10" defaultRowHeight="15"/>
  <cols>
    <col min="1" max="1" width="11.42578125" style="319"/>
    <col min="2" max="2" width="36.42578125" style="318" bestFit="1" customWidth="1"/>
    <col min="3" max="6" width="13.7109375" style="318" customWidth="1"/>
    <col min="7" max="7" width="12.28515625" style="319" bestFit="1" customWidth="1"/>
    <col min="8" max="8" width="11.85546875" style="319" bestFit="1" customWidth="1"/>
    <col min="9" max="16384" width="11.42578125" style="319"/>
  </cols>
  <sheetData>
    <row r="1" spans="1:8" ht="15.75" thickBot="1">
      <c r="A1" s="761" t="s">
        <v>323</v>
      </c>
      <c r="B1" s="505"/>
    </row>
    <row r="2" spans="1:8" ht="15.75" thickBot="1"/>
    <row r="3" spans="1:8">
      <c r="B3" s="1107" t="s">
        <v>674</v>
      </c>
      <c r="C3" s="1109" t="s">
        <v>910</v>
      </c>
      <c r="D3" s="1109"/>
      <c r="E3" s="1109"/>
      <c r="F3" s="1110"/>
    </row>
    <row r="4" spans="1:8">
      <c r="B4" s="1108"/>
      <c r="C4" s="645" t="s">
        <v>675</v>
      </c>
      <c r="D4" s="645" t="s">
        <v>676</v>
      </c>
      <c r="E4" s="645" t="s">
        <v>677</v>
      </c>
      <c r="F4" s="646" t="s">
        <v>678</v>
      </c>
    </row>
    <row r="5" spans="1:8">
      <c r="B5" s="914" t="s">
        <v>679</v>
      </c>
      <c r="C5" s="915">
        <v>2809208</v>
      </c>
      <c r="D5" s="915">
        <v>8202770</v>
      </c>
      <c r="E5" s="915">
        <v>55699</v>
      </c>
      <c r="F5" s="916">
        <v>11067677</v>
      </c>
      <c r="G5" s="323"/>
    </row>
    <row r="6" spans="1:8">
      <c r="B6" s="914" t="s">
        <v>680</v>
      </c>
      <c r="C6" s="915">
        <v>235353</v>
      </c>
      <c r="D6" s="915">
        <v>36490</v>
      </c>
      <c r="E6" s="915">
        <v>0</v>
      </c>
      <c r="F6" s="916">
        <v>271843</v>
      </c>
      <c r="G6" s="323"/>
    </row>
    <row r="7" spans="1:8">
      <c r="B7" s="914" t="s">
        <v>681</v>
      </c>
      <c r="C7" s="915">
        <v>45</v>
      </c>
      <c r="D7" s="915">
        <v>275</v>
      </c>
      <c r="E7" s="915">
        <v>0</v>
      </c>
      <c r="F7" s="916">
        <v>320</v>
      </c>
      <c r="G7" s="323"/>
    </row>
    <row r="8" spans="1:8">
      <c r="B8" s="914" t="s">
        <v>682</v>
      </c>
      <c r="C8" s="915">
        <v>0</v>
      </c>
      <c r="D8" s="915">
        <v>18073</v>
      </c>
      <c r="E8" s="915">
        <v>0</v>
      </c>
      <c r="F8" s="916">
        <v>18073</v>
      </c>
      <c r="G8" s="323"/>
    </row>
    <row r="9" spans="1:8" hidden="1">
      <c r="B9" s="914" t="s">
        <v>683</v>
      </c>
      <c r="C9" s="915">
        <v>0</v>
      </c>
      <c r="D9" s="915">
        <v>0</v>
      </c>
      <c r="E9" s="915">
        <v>0</v>
      </c>
      <c r="F9" s="916">
        <v>0</v>
      </c>
      <c r="G9" s="323"/>
    </row>
    <row r="10" spans="1:8" hidden="1">
      <c r="B10" s="914" t="s">
        <v>684</v>
      </c>
      <c r="C10" s="915">
        <v>0</v>
      </c>
      <c r="D10" s="915">
        <v>0</v>
      </c>
      <c r="E10" s="915">
        <v>0</v>
      </c>
      <c r="F10" s="916">
        <v>0</v>
      </c>
      <c r="G10" s="323"/>
    </row>
    <row r="11" spans="1:8" s="321" customFormat="1" ht="15.75" thickBot="1">
      <c r="B11" s="626" t="s">
        <v>33</v>
      </c>
      <c r="C11" s="627">
        <v>3044606</v>
      </c>
      <c r="D11" s="627">
        <v>8257608</v>
      </c>
      <c r="E11" s="627">
        <v>55699</v>
      </c>
      <c r="F11" s="753">
        <v>11357913</v>
      </c>
      <c r="G11" s="324"/>
      <c r="H11" s="322"/>
    </row>
    <row r="12" spans="1:8" ht="15.75" thickBot="1">
      <c r="H12" s="320"/>
    </row>
    <row r="13" spans="1:8">
      <c r="B13" s="1107" t="s">
        <v>674</v>
      </c>
      <c r="C13" s="1109" t="s">
        <v>911</v>
      </c>
      <c r="D13" s="1109"/>
      <c r="E13" s="1109"/>
      <c r="F13" s="1110"/>
      <c r="H13" s="320"/>
    </row>
    <row r="14" spans="1:8">
      <c r="B14" s="1108"/>
      <c r="C14" s="645" t="s">
        <v>675</v>
      </c>
      <c r="D14" s="645" t="s">
        <v>676</v>
      </c>
      <c r="E14" s="645" t="s">
        <v>677</v>
      </c>
      <c r="F14" s="646" t="s">
        <v>678</v>
      </c>
      <c r="H14" s="320"/>
    </row>
    <row r="15" spans="1:8">
      <c r="B15" s="914" t="s">
        <v>679</v>
      </c>
      <c r="C15" s="915">
        <v>868191</v>
      </c>
      <c r="D15" s="915">
        <v>1230016</v>
      </c>
      <c r="E15" s="915">
        <v>62034</v>
      </c>
      <c r="F15" s="916">
        <v>2160241</v>
      </c>
      <c r="G15" s="323"/>
      <c r="H15" s="320"/>
    </row>
    <row r="16" spans="1:8">
      <c r="B16" s="914" t="s">
        <v>680</v>
      </c>
      <c r="C16" s="915">
        <v>179892</v>
      </c>
      <c r="D16" s="915">
        <v>23766</v>
      </c>
      <c r="E16" s="915">
        <v>663</v>
      </c>
      <c r="F16" s="916">
        <v>204321</v>
      </c>
      <c r="G16" s="323"/>
      <c r="H16" s="320"/>
    </row>
    <row r="17" spans="2:8">
      <c r="B17" s="914" t="s">
        <v>681</v>
      </c>
      <c r="C17" s="915">
        <v>19937</v>
      </c>
      <c r="D17" s="915">
        <v>0</v>
      </c>
      <c r="E17" s="915">
        <v>0</v>
      </c>
      <c r="F17" s="916">
        <v>19937</v>
      </c>
      <c r="G17" s="323"/>
      <c r="H17" s="320"/>
    </row>
    <row r="18" spans="2:8">
      <c r="B18" s="914" t="s">
        <v>682</v>
      </c>
      <c r="C18" s="915">
        <v>0</v>
      </c>
      <c r="D18" s="915">
        <v>10</v>
      </c>
      <c r="E18" s="915">
        <v>0</v>
      </c>
      <c r="F18" s="916">
        <v>10</v>
      </c>
      <c r="G18" s="323"/>
      <c r="H18" s="320"/>
    </row>
    <row r="19" spans="2:8">
      <c r="B19" s="914" t="s">
        <v>683</v>
      </c>
      <c r="C19" s="915">
        <v>0</v>
      </c>
      <c r="D19" s="915">
        <v>145008</v>
      </c>
      <c r="E19" s="915">
        <v>0</v>
      </c>
      <c r="F19" s="916">
        <v>145008</v>
      </c>
      <c r="G19" s="323"/>
      <c r="H19" s="320"/>
    </row>
    <row r="20" spans="2:8" hidden="1">
      <c r="B20" s="914" t="s">
        <v>684</v>
      </c>
      <c r="C20" s="915">
        <v>0</v>
      </c>
      <c r="D20" s="915">
        <v>0</v>
      </c>
      <c r="E20" s="915">
        <v>0</v>
      </c>
      <c r="F20" s="916">
        <v>0</v>
      </c>
      <c r="G20" s="323"/>
      <c r="H20" s="320"/>
    </row>
    <row r="21" spans="2:8" s="321" customFormat="1" ht="15.75" thickBot="1">
      <c r="B21" s="626" t="s">
        <v>33</v>
      </c>
      <c r="C21" s="627">
        <v>1068020</v>
      </c>
      <c r="D21" s="627">
        <v>1398800</v>
      </c>
      <c r="E21" s="627">
        <v>62697</v>
      </c>
      <c r="F21" s="753">
        <v>2529517</v>
      </c>
      <c r="H21" s="322"/>
    </row>
    <row r="22" spans="2:8" ht="15.75" thickBot="1">
      <c r="H22" s="320"/>
    </row>
    <row r="23" spans="2:8">
      <c r="B23" s="1107" t="s">
        <v>685</v>
      </c>
      <c r="C23" s="1109" t="s">
        <v>910</v>
      </c>
      <c r="D23" s="1109"/>
      <c r="E23" s="1109"/>
      <c r="F23" s="1110"/>
      <c r="H23" s="320"/>
    </row>
    <row r="24" spans="2:8">
      <c r="B24" s="1108"/>
      <c r="C24" s="645" t="s">
        <v>675</v>
      </c>
      <c r="D24" s="645" t="s">
        <v>676</v>
      </c>
      <c r="E24" s="645" t="s">
        <v>677</v>
      </c>
      <c r="F24" s="646" t="s">
        <v>678</v>
      </c>
      <c r="H24" s="320"/>
    </row>
    <row r="25" spans="2:8">
      <c r="B25" s="914" t="s">
        <v>679</v>
      </c>
      <c r="C25" s="915">
        <v>118874</v>
      </c>
      <c r="D25" s="915">
        <v>260582</v>
      </c>
      <c r="E25" s="915">
        <v>108</v>
      </c>
      <c r="F25" s="916">
        <v>379564</v>
      </c>
      <c r="G25" s="323"/>
      <c r="H25" s="320"/>
    </row>
    <row r="26" spans="2:8">
      <c r="B26" s="914" t="s">
        <v>680</v>
      </c>
      <c r="C26" s="915">
        <v>1389843</v>
      </c>
      <c r="D26" s="915">
        <v>186844</v>
      </c>
      <c r="E26" s="915">
        <v>5995</v>
      </c>
      <c r="F26" s="916">
        <v>1582682</v>
      </c>
      <c r="G26" s="323"/>
      <c r="H26" s="320"/>
    </row>
    <row r="27" spans="2:8">
      <c r="B27" s="914" t="s">
        <v>681</v>
      </c>
      <c r="C27" s="915">
        <v>141142</v>
      </c>
      <c r="D27" s="915">
        <v>47134</v>
      </c>
      <c r="E27" s="915">
        <v>21</v>
      </c>
      <c r="F27" s="916">
        <v>188297</v>
      </c>
      <c r="G27" s="323"/>
      <c r="H27" s="320"/>
    </row>
    <row r="28" spans="2:8">
      <c r="B28" s="914" t="s">
        <v>682</v>
      </c>
      <c r="C28" s="915">
        <v>12106</v>
      </c>
      <c r="D28" s="915">
        <v>8664</v>
      </c>
      <c r="E28" s="915">
        <v>0</v>
      </c>
      <c r="F28" s="916">
        <v>20770</v>
      </c>
      <c r="G28" s="323"/>
      <c r="H28" s="320"/>
    </row>
    <row r="29" spans="2:8">
      <c r="B29" s="914" t="s">
        <v>683</v>
      </c>
      <c r="C29" s="915">
        <v>24104</v>
      </c>
      <c r="D29" s="915">
        <v>86260</v>
      </c>
      <c r="E29" s="915">
        <v>553</v>
      </c>
      <c r="F29" s="916">
        <v>110917</v>
      </c>
      <c r="G29" s="323"/>
      <c r="H29" s="320"/>
    </row>
    <row r="30" spans="2:8">
      <c r="B30" s="914" t="s">
        <v>684</v>
      </c>
      <c r="C30" s="915">
        <v>12956</v>
      </c>
      <c r="D30" s="915">
        <v>37380</v>
      </c>
      <c r="E30" s="915">
        <v>100</v>
      </c>
      <c r="F30" s="916">
        <v>50436</v>
      </c>
      <c r="G30" s="323"/>
      <c r="H30" s="320"/>
    </row>
    <row r="31" spans="2:8" s="321" customFormat="1" ht="15.75" thickBot="1">
      <c r="B31" s="626" t="s">
        <v>33</v>
      </c>
      <c r="C31" s="627">
        <v>1699025</v>
      </c>
      <c r="D31" s="627">
        <v>626864</v>
      </c>
      <c r="E31" s="627">
        <v>6777</v>
      </c>
      <c r="F31" s="628">
        <v>2332666</v>
      </c>
      <c r="H31" s="322"/>
    </row>
    <row r="32" spans="2:8" ht="15.75" thickBot="1">
      <c r="H32" s="320"/>
    </row>
    <row r="33" spans="2:8">
      <c r="B33" s="1107" t="s">
        <v>685</v>
      </c>
      <c r="C33" s="1109" t="s">
        <v>911</v>
      </c>
      <c r="D33" s="1109"/>
      <c r="E33" s="1109"/>
      <c r="F33" s="1110"/>
      <c r="H33" s="320"/>
    </row>
    <row r="34" spans="2:8">
      <c r="B34" s="1108"/>
      <c r="C34" s="645" t="s">
        <v>675</v>
      </c>
      <c r="D34" s="645" t="s">
        <v>676</v>
      </c>
      <c r="E34" s="645" t="s">
        <v>677</v>
      </c>
      <c r="F34" s="646" t="s">
        <v>678</v>
      </c>
      <c r="H34" s="320"/>
    </row>
    <row r="35" spans="2:8">
      <c r="B35" s="914" t="s">
        <v>679</v>
      </c>
      <c r="C35" s="915">
        <v>51831</v>
      </c>
      <c r="D35" s="915">
        <v>157612</v>
      </c>
      <c r="E35" s="915">
        <v>3990</v>
      </c>
      <c r="F35" s="916">
        <v>213433</v>
      </c>
      <c r="G35" s="323"/>
      <c r="H35" s="320"/>
    </row>
    <row r="36" spans="2:8">
      <c r="B36" s="914" t="s">
        <v>680</v>
      </c>
      <c r="C36" s="915">
        <v>37808</v>
      </c>
      <c r="D36" s="915">
        <v>11473</v>
      </c>
      <c r="E36" s="915">
        <v>2600</v>
      </c>
      <c r="F36" s="916">
        <v>51881</v>
      </c>
      <c r="G36" s="323"/>
      <c r="H36" s="320"/>
    </row>
    <row r="37" spans="2:8">
      <c r="B37" s="914" t="s">
        <v>681</v>
      </c>
      <c r="C37" s="915">
        <v>2943</v>
      </c>
      <c r="D37" s="915">
        <v>173924</v>
      </c>
      <c r="E37" s="915">
        <v>144</v>
      </c>
      <c r="F37" s="916">
        <v>177011</v>
      </c>
      <c r="G37" s="323"/>
      <c r="H37" s="320"/>
    </row>
    <row r="38" spans="2:8">
      <c r="B38" s="914" t="s">
        <v>682</v>
      </c>
      <c r="C38" s="915">
        <v>1122</v>
      </c>
      <c r="D38" s="915">
        <v>39562</v>
      </c>
      <c r="E38" s="915">
        <v>0</v>
      </c>
      <c r="F38" s="916">
        <v>40684</v>
      </c>
      <c r="G38" s="323"/>
      <c r="H38" s="320"/>
    </row>
    <row r="39" spans="2:8">
      <c r="B39" s="914" t="s">
        <v>683</v>
      </c>
      <c r="C39" s="915">
        <v>42596</v>
      </c>
      <c r="D39" s="915">
        <v>141517</v>
      </c>
      <c r="E39" s="915">
        <v>8142</v>
      </c>
      <c r="F39" s="916">
        <v>192255</v>
      </c>
      <c r="G39" s="323"/>
      <c r="H39" s="320"/>
    </row>
    <row r="40" spans="2:8">
      <c r="B40" s="914" t="s">
        <v>684</v>
      </c>
      <c r="C40" s="915">
        <v>16087</v>
      </c>
      <c r="D40" s="915">
        <v>24133</v>
      </c>
      <c r="E40" s="915">
        <v>184</v>
      </c>
      <c r="F40" s="916">
        <v>40404</v>
      </c>
      <c r="G40" s="323"/>
      <c r="H40" s="320"/>
    </row>
    <row r="41" spans="2:8" s="321" customFormat="1" ht="15.75" thickBot="1">
      <c r="B41" s="626" t="s">
        <v>33</v>
      </c>
      <c r="C41" s="627">
        <v>152387</v>
      </c>
      <c r="D41" s="627">
        <v>548221</v>
      </c>
      <c r="E41" s="627">
        <v>15060</v>
      </c>
      <c r="F41" s="753">
        <v>715668</v>
      </c>
      <c r="H41" s="322"/>
    </row>
  </sheetData>
  <mergeCells count="8">
    <mergeCell ref="B33:B34"/>
    <mergeCell ref="C33:F33"/>
    <mergeCell ref="B3:B4"/>
    <mergeCell ref="C3:F3"/>
    <mergeCell ref="B13:B14"/>
    <mergeCell ref="C13:F13"/>
    <mergeCell ref="B23:B24"/>
    <mergeCell ref="C23:F23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G22"/>
  <sheetViews>
    <sheetView showGridLines="0" workbookViewId="0">
      <selection activeCell="D13" sqref="D13"/>
    </sheetView>
  </sheetViews>
  <sheetFormatPr baseColWidth="10" defaultRowHeight="10.5"/>
  <cols>
    <col min="1" max="1" width="10.7109375" style="101" customWidth="1"/>
    <col min="2" max="2" width="43.28515625" style="101" bestFit="1" customWidth="1"/>
    <col min="3" max="4" width="13.7109375" style="101" customWidth="1"/>
    <col min="5" max="5" width="11.140625" style="101" bestFit="1" customWidth="1"/>
    <col min="6" max="16384" width="11.42578125" style="101"/>
  </cols>
  <sheetData>
    <row r="1" spans="1:7" ht="15" thickBot="1">
      <c r="A1" s="761" t="s">
        <v>323</v>
      </c>
    </row>
    <row r="2" spans="1:7" ht="11.25" thickBot="1"/>
    <row r="3" spans="1:7" ht="15" customHeight="1">
      <c r="B3" s="1111"/>
      <c r="C3" s="1113">
        <v>42369</v>
      </c>
      <c r="D3" s="1114"/>
    </row>
    <row r="4" spans="1:7" ht="21">
      <c r="B4" s="1112"/>
      <c r="C4" s="647" t="s">
        <v>400</v>
      </c>
      <c r="D4" s="648" t="s">
        <v>401</v>
      </c>
    </row>
    <row r="5" spans="1:7" ht="13.5" customHeight="1">
      <c r="B5" s="1112"/>
      <c r="C5" s="649" t="s">
        <v>2</v>
      </c>
      <c r="D5" s="650" t="s">
        <v>2</v>
      </c>
    </row>
    <row r="6" spans="1:7" ht="18" customHeight="1">
      <c r="B6" s="256" t="s">
        <v>620</v>
      </c>
      <c r="C6" s="257"/>
      <c r="D6" s="258"/>
    </row>
    <row r="7" spans="1:7" ht="18" customHeight="1">
      <c r="B7" s="451" t="s">
        <v>402</v>
      </c>
      <c r="C7" s="452">
        <v>30555267</v>
      </c>
      <c r="D7" s="453">
        <v>30555267</v>
      </c>
    </row>
    <row r="8" spans="1:7" ht="18" customHeight="1">
      <c r="B8" s="259" t="s">
        <v>805</v>
      </c>
      <c r="C8" s="260">
        <v>30555267</v>
      </c>
      <c r="D8" s="261">
        <v>30555267</v>
      </c>
    </row>
    <row r="9" spans="1:7" ht="18" hidden="1" customHeight="1">
      <c r="B9" s="259" t="s">
        <v>809</v>
      </c>
      <c r="C9" s="260">
        <v>0</v>
      </c>
      <c r="D9" s="261">
        <v>0</v>
      </c>
    </row>
    <row r="10" spans="1:7" ht="18" customHeight="1">
      <c r="B10" s="262" t="s">
        <v>404</v>
      </c>
      <c r="C10" s="263"/>
      <c r="D10" s="264"/>
      <c r="E10" s="6"/>
    </row>
    <row r="11" spans="1:7" ht="18" customHeight="1">
      <c r="B11" s="451" t="s">
        <v>405</v>
      </c>
      <c r="C11" s="452">
        <v>797805125</v>
      </c>
      <c r="D11" s="453">
        <v>823140754</v>
      </c>
    </row>
    <row r="12" spans="1:7" ht="18" customHeight="1">
      <c r="B12" s="259" t="s">
        <v>806</v>
      </c>
      <c r="C12" s="260">
        <v>99758558</v>
      </c>
      <c r="D12" s="261">
        <v>99635600</v>
      </c>
      <c r="E12" s="102"/>
    </row>
    <row r="13" spans="1:7" ht="18" customHeight="1">
      <c r="B13" s="259" t="s">
        <v>807</v>
      </c>
      <c r="C13" s="260">
        <v>517992090</v>
      </c>
      <c r="D13" s="261">
        <v>543450677</v>
      </c>
      <c r="E13" s="102"/>
      <c r="G13" s="102"/>
    </row>
    <row r="14" spans="1:7" ht="18" customHeight="1" thickBot="1">
      <c r="B14" s="265" t="s">
        <v>808</v>
      </c>
      <c r="C14" s="266">
        <v>180054477</v>
      </c>
      <c r="D14" s="739">
        <v>180054477</v>
      </c>
      <c r="E14" s="102"/>
    </row>
    <row r="15" spans="1:7" ht="18" hidden="1" customHeight="1" thickBot="1">
      <c r="B15" s="267"/>
      <c r="C15" s="268"/>
      <c r="D15" s="268"/>
    </row>
    <row r="16" spans="1:7" ht="18" hidden="1" customHeight="1" thickBot="1">
      <c r="B16" s="269" t="s">
        <v>406</v>
      </c>
      <c r="C16" s="270" t="e">
        <v>#REF!</v>
      </c>
      <c r="D16" s="270" t="e">
        <v>#REF!</v>
      </c>
      <c r="E16" s="6"/>
    </row>
    <row r="17" spans="2:5" ht="18" hidden="1" customHeight="1" thickBot="1">
      <c r="B17" s="271" t="s">
        <v>403</v>
      </c>
      <c r="C17" s="272" t="e">
        <v>#REF!</v>
      </c>
      <c r="D17" s="272" t="e">
        <v>#REF!</v>
      </c>
      <c r="E17" s="6"/>
    </row>
    <row r="19" spans="2:5" ht="19.5" customHeight="1"/>
    <row r="20" spans="2:5" s="104" customFormat="1" ht="15" customHeight="1"/>
    <row r="21" spans="2:5" s="104" customFormat="1" ht="15" customHeight="1"/>
    <row r="22" spans="2:5" ht="22.5" customHeight="1"/>
  </sheetData>
  <mergeCells count="2">
    <mergeCell ref="B3:B5"/>
    <mergeCell ref="C3:D3"/>
  </mergeCells>
  <hyperlinks>
    <hyperlink ref="A1" location="Inicio!A1" display="Inicio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H14"/>
  <sheetViews>
    <sheetView showGridLines="0" workbookViewId="0">
      <selection activeCell="K6" sqref="K6"/>
    </sheetView>
  </sheetViews>
  <sheetFormatPr baseColWidth="10" defaultRowHeight="10.5"/>
  <cols>
    <col min="1" max="1" width="9.85546875" style="3" customWidth="1"/>
    <col min="2" max="2" width="12" style="3" customWidth="1"/>
    <col min="3" max="3" width="25.5703125" style="3" customWidth="1"/>
    <col min="4" max="4" width="11.5703125" style="3" customWidth="1"/>
    <col min="5" max="5" width="27.85546875" style="3" customWidth="1"/>
    <col min="6" max="6" width="11" style="3" customWidth="1"/>
    <col min="7" max="8" width="10.7109375" style="3" customWidth="1"/>
    <col min="9" max="16384" width="11.42578125" style="3"/>
  </cols>
  <sheetData>
    <row r="1" spans="2:8" ht="11.25" thickBot="1"/>
    <row r="2" spans="2:8" ht="23.25" customHeight="1">
      <c r="B2" s="1117" t="s">
        <v>169</v>
      </c>
      <c r="C2" s="1119" t="s">
        <v>170</v>
      </c>
      <c r="D2" s="1119" t="s">
        <v>171</v>
      </c>
      <c r="E2" s="1119" t="s">
        <v>172</v>
      </c>
      <c r="F2" s="1115" t="s">
        <v>87</v>
      </c>
      <c r="G2" s="651">
        <v>42369</v>
      </c>
      <c r="H2" s="652">
        <v>42004</v>
      </c>
    </row>
    <row r="3" spans="2:8" ht="10.5" customHeight="1">
      <c r="B3" s="1118"/>
      <c r="C3" s="1120"/>
      <c r="D3" s="1120"/>
      <c r="E3" s="1120"/>
      <c r="F3" s="1116"/>
      <c r="G3" s="653" t="s">
        <v>2</v>
      </c>
      <c r="H3" s="654" t="s">
        <v>2</v>
      </c>
    </row>
    <row r="4" spans="2:8" ht="23.25" customHeight="1">
      <c r="B4" s="349" t="s">
        <v>868</v>
      </c>
      <c r="C4" s="350" t="s">
        <v>238</v>
      </c>
      <c r="D4" s="351" t="s">
        <v>856</v>
      </c>
      <c r="E4" s="351" t="s">
        <v>869</v>
      </c>
      <c r="F4" s="974" t="s">
        <v>296</v>
      </c>
      <c r="G4" s="353">
        <v>0</v>
      </c>
      <c r="H4" s="355">
        <v>2275</v>
      </c>
    </row>
    <row r="5" spans="2:8" ht="23.25" customHeight="1">
      <c r="B5" s="349" t="s">
        <v>239</v>
      </c>
      <c r="C5" s="350" t="s">
        <v>414</v>
      </c>
      <c r="D5" s="351" t="s">
        <v>856</v>
      </c>
      <c r="E5" s="351" t="s">
        <v>869</v>
      </c>
      <c r="F5" s="974" t="s">
        <v>296</v>
      </c>
      <c r="G5" s="353">
        <v>3993</v>
      </c>
      <c r="H5" s="355">
        <v>6729</v>
      </c>
    </row>
    <row r="6" spans="2:8" ht="23.25" customHeight="1">
      <c r="B6" s="349" t="s">
        <v>239</v>
      </c>
      <c r="C6" s="350" t="s">
        <v>414</v>
      </c>
      <c r="D6" s="351" t="s">
        <v>856</v>
      </c>
      <c r="E6" s="351" t="s">
        <v>870</v>
      </c>
      <c r="F6" s="974" t="s">
        <v>296</v>
      </c>
      <c r="G6" s="353">
        <v>631</v>
      </c>
      <c r="H6" s="355">
        <v>0</v>
      </c>
    </row>
    <row r="7" spans="2:8" ht="25.5" customHeight="1">
      <c r="B7" s="349" t="s">
        <v>295</v>
      </c>
      <c r="C7" s="350" t="s">
        <v>327</v>
      </c>
      <c r="D7" s="351" t="s">
        <v>856</v>
      </c>
      <c r="E7" s="351" t="s">
        <v>869</v>
      </c>
      <c r="F7" s="974" t="s">
        <v>296</v>
      </c>
      <c r="G7" s="353">
        <v>12447</v>
      </c>
      <c r="H7" s="355">
        <v>59825</v>
      </c>
    </row>
    <row r="8" spans="2:8" ht="23.25" customHeight="1">
      <c r="B8" s="349" t="s">
        <v>295</v>
      </c>
      <c r="C8" s="350" t="s">
        <v>327</v>
      </c>
      <c r="D8" s="351" t="s">
        <v>856</v>
      </c>
      <c r="E8" s="351" t="s">
        <v>669</v>
      </c>
      <c r="F8" s="974" t="s">
        <v>296</v>
      </c>
      <c r="G8" s="353">
        <v>0</v>
      </c>
      <c r="H8" s="355">
        <v>1800</v>
      </c>
    </row>
    <row r="9" spans="2:8" ht="45" customHeight="1">
      <c r="B9" s="349" t="s">
        <v>413</v>
      </c>
      <c r="C9" s="350" t="s">
        <v>695</v>
      </c>
      <c r="D9" s="351" t="s">
        <v>856</v>
      </c>
      <c r="E9" s="351" t="s">
        <v>871</v>
      </c>
      <c r="F9" s="974" t="s">
        <v>893</v>
      </c>
      <c r="G9" s="353">
        <v>5101953</v>
      </c>
      <c r="H9" s="355">
        <v>0</v>
      </c>
    </row>
    <row r="10" spans="2:8" ht="46.5" customHeight="1">
      <c r="B10" s="349" t="s">
        <v>872</v>
      </c>
      <c r="C10" s="350" t="s">
        <v>873</v>
      </c>
      <c r="D10" s="351" t="s">
        <v>856</v>
      </c>
      <c r="E10" s="351" t="s">
        <v>870</v>
      </c>
      <c r="F10" s="974" t="s">
        <v>296</v>
      </c>
      <c r="G10" s="353">
        <v>1285</v>
      </c>
      <c r="H10" s="355">
        <v>0</v>
      </c>
    </row>
    <row r="11" spans="2:8" ht="19.5" customHeight="1">
      <c r="B11" s="349" t="s">
        <v>241</v>
      </c>
      <c r="C11" s="350" t="s">
        <v>328</v>
      </c>
      <c r="D11" s="351" t="s">
        <v>856</v>
      </c>
      <c r="E11" s="351" t="s">
        <v>874</v>
      </c>
      <c r="F11" s="974" t="s">
        <v>296</v>
      </c>
      <c r="G11" s="353">
        <v>104311</v>
      </c>
      <c r="H11" s="355">
        <v>0</v>
      </c>
    </row>
    <row r="12" spans="2:8" ht="29.25" customHeight="1" thickBot="1">
      <c r="B12" s="358" t="s">
        <v>33</v>
      </c>
      <c r="C12" s="359"/>
      <c r="D12" s="359"/>
      <c r="E12" s="359"/>
      <c r="F12" s="973"/>
      <c r="G12" s="360">
        <v>5224620</v>
      </c>
      <c r="H12" s="361">
        <v>70629</v>
      </c>
    </row>
    <row r="14" spans="2:8">
      <c r="G14" s="346">
        <v>0</v>
      </c>
      <c r="H14" s="346">
        <v>0</v>
      </c>
    </row>
  </sheetData>
  <mergeCells count="5">
    <mergeCell ref="F2:F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scale="87" orientation="landscape" horizontalDpi="4294967293" r:id="rId1"/>
  <headerFooter>
    <oddHeader>&amp;L&amp;F&amp;R&amp;D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50"/>
  <sheetViews>
    <sheetView showGridLines="0" topLeftCell="A7" zoomScaleNormal="100" workbookViewId="0">
      <selection activeCell="D19" sqref="D19"/>
    </sheetView>
  </sheetViews>
  <sheetFormatPr baseColWidth="10" defaultRowHeight="10.5"/>
  <cols>
    <col min="1" max="1" width="7.5703125" style="75" customWidth="1"/>
    <col min="2" max="2" width="54.28515625" style="75" customWidth="1"/>
    <col min="3" max="3" width="4.42578125" style="75" customWidth="1"/>
    <col min="4" max="5" width="11.7109375" style="75" customWidth="1"/>
    <col min="6" max="16384" width="11.42578125" style="75"/>
  </cols>
  <sheetData>
    <row r="1" spans="1:5" ht="15" thickBot="1">
      <c r="D1" s="758" t="s">
        <v>323</v>
      </c>
    </row>
    <row r="2" spans="1:5" ht="11.25" thickBot="1">
      <c r="B2" s="76"/>
      <c r="C2" s="76"/>
    </row>
    <row r="3" spans="1:5">
      <c r="A3" s="61"/>
      <c r="B3" s="1007" t="s">
        <v>103</v>
      </c>
      <c r="C3" s="1003" t="s">
        <v>94</v>
      </c>
      <c r="D3" s="382">
        <v>42369</v>
      </c>
      <c r="E3" s="383">
        <v>42004</v>
      </c>
    </row>
    <row r="4" spans="1:5" ht="16.5" customHeight="1">
      <c r="B4" s="1008"/>
      <c r="C4" s="1004"/>
      <c r="D4" s="580" t="s">
        <v>2</v>
      </c>
      <c r="E4" s="581" t="s">
        <v>2</v>
      </c>
    </row>
    <row r="5" spans="1:5" ht="21" customHeight="1">
      <c r="B5" s="46" t="s">
        <v>156</v>
      </c>
      <c r="C5" s="27">
        <v>17</v>
      </c>
      <c r="D5" s="28">
        <v>473396705</v>
      </c>
      <c r="E5" s="29">
        <v>440734172</v>
      </c>
    </row>
    <row r="6" spans="1:5" ht="21" customHeight="1">
      <c r="B6" s="46" t="s">
        <v>104</v>
      </c>
      <c r="C6" s="27"/>
      <c r="D6" s="28">
        <v>-37353766</v>
      </c>
      <c r="E6" s="29">
        <v>-30182683</v>
      </c>
    </row>
    <row r="7" spans="1:5" ht="21" customHeight="1">
      <c r="B7" s="46" t="s">
        <v>105</v>
      </c>
      <c r="C7" s="27">
        <v>19</v>
      </c>
      <c r="D7" s="28">
        <v>-50688949</v>
      </c>
      <c r="E7" s="29">
        <v>-45331445</v>
      </c>
    </row>
    <row r="8" spans="1:5" ht="21" customHeight="1">
      <c r="B8" s="46" t="s">
        <v>590</v>
      </c>
      <c r="C8" s="30" t="s">
        <v>419</v>
      </c>
      <c r="D8" s="28">
        <v>-68392082</v>
      </c>
      <c r="E8" s="29">
        <v>-66225212</v>
      </c>
    </row>
    <row r="9" spans="1:5" ht="21" customHeight="1">
      <c r="B9" s="46" t="s">
        <v>106</v>
      </c>
      <c r="C9" s="27">
        <v>21</v>
      </c>
      <c r="D9" s="28">
        <v>-102730479</v>
      </c>
      <c r="E9" s="29">
        <v>-91474329</v>
      </c>
    </row>
    <row r="10" spans="1:5" ht="21" customHeight="1">
      <c r="B10" s="46" t="s">
        <v>848</v>
      </c>
      <c r="C10" s="27">
        <v>5</v>
      </c>
      <c r="D10" s="28">
        <v>-4088</v>
      </c>
      <c r="E10" s="29">
        <v>305758</v>
      </c>
    </row>
    <row r="11" spans="1:5" ht="21" customHeight="1">
      <c r="B11" s="46" t="s">
        <v>107</v>
      </c>
      <c r="C11" s="27">
        <v>5</v>
      </c>
      <c r="D11" s="28">
        <v>6582547</v>
      </c>
      <c r="E11" s="29">
        <v>5303835</v>
      </c>
    </row>
    <row r="12" spans="1:5" ht="21" customHeight="1">
      <c r="B12" s="46" t="s">
        <v>177</v>
      </c>
      <c r="C12" s="27">
        <v>5</v>
      </c>
      <c r="D12" s="28">
        <v>-27905133</v>
      </c>
      <c r="E12" s="29">
        <v>-30738756</v>
      </c>
    </row>
    <row r="13" spans="1:5" ht="21" customHeight="1">
      <c r="B13" s="46" t="s">
        <v>178</v>
      </c>
      <c r="C13" s="27">
        <v>20</v>
      </c>
      <c r="D13" s="28">
        <v>-13504</v>
      </c>
      <c r="E13" s="29">
        <v>-33929</v>
      </c>
    </row>
    <row r="14" spans="1:5" ht="21" customHeight="1">
      <c r="B14" s="46" t="s">
        <v>179</v>
      </c>
      <c r="C14" s="27"/>
      <c r="D14" s="28">
        <v>-26523669</v>
      </c>
      <c r="E14" s="29">
        <v>-34251729</v>
      </c>
    </row>
    <row r="15" spans="1:5" ht="21" customHeight="1">
      <c r="B15" s="582" t="s">
        <v>608</v>
      </c>
      <c r="C15" s="937"/>
      <c r="D15" s="388">
        <v>166367582</v>
      </c>
      <c r="E15" s="389">
        <v>148105682</v>
      </c>
    </row>
    <row r="16" spans="1:5" ht="21" customHeight="1">
      <c r="B16" s="46" t="s">
        <v>214</v>
      </c>
      <c r="C16" s="27">
        <v>23</v>
      </c>
      <c r="D16" s="28">
        <v>-33683724</v>
      </c>
      <c r="E16" s="29">
        <v>-25045174</v>
      </c>
    </row>
    <row r="17" spans="2:5" ht="21" customHeight="1">
      <c r="B17" s="582" t="s">
        <v>609</v>
      </c>
      <c r="C17" s="575"/>
      <c r="D17" s="388">
        <v>132683858</v>
      </c>
      <c r="E17" s="389">
        <v>123060508</v>
      </c>
    </row>
    <row r="18" spans="2:5" ht="10.5" customHeight="1">
      <c r="B18" s="46"/>
      <c r="C18" s="27"/>
      <c r="D18" s="28"/>
      <c r="E18" s="29"/>
    </row>
    <row r="19" spans="2:5" ht="21" customHeight="1">
      <c r="B19" s="582" t="s">
        <v>108</v>
      </c>
      <c r="C19" s="575"/>
      <c r="D19" s="388">
        <v>132683858</v>
      </c>
      <c r="E19" s="389">
        <v>123060508</v>
      </c>
    </row>
    <row r="20" spans="2:5" ht="21" customHeight="1">
      <c r="B20" s="47" t="s">
        <v>591</v>
      </c>
      <c r="C20" s="35" t="s">
        <v>109</v>
      </c>
      <c r="D20" s="36"/>
      <c r="E20" s="29"/>
    </row>
    <row r="21" spans="2:5" ht="21" customHeight="1">
      <c r="B21" s="834" t="s">
        <v>592</v>
      </c>
      <c r="C21" s="835"/>
      <c r="D21" s="836">
        <v>129008145</v>
      </c>
      <c r="E21" s="938">
        <v>119422474</v>
      </c>
    </row>
    <row r="22" spans="2:5" ht="21" customHeight="1">
      <c r="B22" s="46" t="s">
        <v>593</v>
      </c>
      <c r="C22" s="27">
        <v>4</v>
      </c>
      <c r="D22" s="28">
        <v>3675713</v>
      </c>
      <c r="E22" s="29">
        <v>3638034</v>
      </c>
    </row>
    <row r="23" spans="2:5" ht="21" customHeight="1">
      <c r="B23" s="837" t="s">
        <v>110</v>
      </c>
      <c r="C23" s="838"/>
      <c r="D23" s="839">
        <v>132683858</v>
      </c>
      <c r="E23" s="840">
        <v>123060508</v>
      </c>
    </row>
    <row r="24" spans="2:5" ht="21" customHeight="1">
      <c r="B24" s="48" t="s">
        <v>594</v>
      </c>
      <c r="C24" s="35"/>
      <c r="D24" s="27"/>
      <c r="E24" s="29"/>
    </row>
    <row r="25" spans="2:5" ht="21" customHeight="1">
      <c r="B25" s="46" t="s">
        <v>595</v>
      </c>
      <c r="C25" s="27">
        <v>24</v>
      </c>
      <c r="D25" s="38">
        <v>21.08332726640333</v>
      </c>
      <c r="E25" s="39">
        <v>19.516776264828415</v>
      </c>
    </row>
    <row r="26" spans="2:5" ht="21" customHeight="1" thickBot="1">
      <c r="B26" s="584" t="s">
        <v>596</v>
      </c>
      <c r="C26" s="585"/>
      <c r="D26" s="586">
        <v>21.08332726640333</v>
      </c>
      <c r="E26" s="939">
        <v>19.516776264828415</v>
      </c>
    </row>
    <row r="27" spans="2:5" ht="21" customHeight="1" thickBot="1">
      <c r="B27" s="315"/>
      <c r="C27" s="315"/>
      <c r="D27" s="40"/>
      <c r="E27" s="40"/>
    </row>
    <row r="28" spans="2:5">
      <c r="B28" s="1009" t="s">
        <v>151</v>
      </c>
      <c r="C28" s="1005" t="s">
        <v>94</v>
      </c>
      <c r="D28" s="382">
        <v>42369</v>
      </c>
      <c r="E28" s="383">
        <v>42004</v>
      </c>
    </row>
    <row r="29" spans="2:5" ht="11.25" customHeight="1">
      <c r="B29" s="1010"/>
      <c r="C29" s="1006"/>
      <c r="D29" s="587" t="s">
        <v>2</v>
      </c>
      <c r="E29" s="940" t="s">
        <v>2</v>
      </c>
    </row>
    <row r="30" spans="2:5" s="78" customFormat="1" ht="10.5" customHeight="1">
      <c r="B30" s="41"/>
      <c r="C30" s="42"/>
      <c r="D30" s="42"/>
      <c r="E30" s="39"/>
    </row>
    <row r="31" spans="2:5" ht="24.95" customHeight="1">
      <c r="B31" s="582" t="s">
        <v>108</v>
      </c>
      <c r="C31" s="575"/>
      <c r="D31" s="388">
        <v>132683858</v>
      </c>
      <c r="E31" s="389">
        <v>123060508</v>
      </c>
    </row>
    <row r="32" spans="2:5" s="78" customFormat="1" ht="11.25" customHeight="1">
      <c r="B32" s="50"/>
      <c r="C32" s="42"/>
      <c r="D32" s="42"/>
      <c r="E32" s="39"/>
    </row>
    <row r="33" spans="2:5" ht="24.95" customHeight="1">
      <c r="B33" s="31" t="s">
        <v>474</v>
      </c>
      <c r="C33" s="34"/>
      <c r="D33" s="32"/>
      <c r="E33" s="33"/>
    </row>
    <row r="34" spans="2:5" ht="24.95" customHeight="1">
      <c r="B34" s="583" t="s">
        <v>667</v>
      </c>
      <c r="C34" s="575"/>
      <c r="D34" s="388"/>
      <c r="E34" s="389"/>
    </row>
    <row r="35" spans="2:5" ht="24.95" customHeight="1">
      <c r="B35" s="46" t="s">
        <v>475</v>
      </c>
      <c r="C35" s="27"/>
      <c r="D35" s="28">
        <v>-1985359</v>
      </c>
      <c r="E35" s="29">
        <v>-1626708</v>
      </c>
    </row>
    <row r="36" spans="2:5" ht="24.95" customHeight="1">
      <c r="B36" s="583" t="s">
        <v>668</v>
      </c>
      <c r="C36" s="575"/>
      <c r="D36" s="388">
        <v>-1985359</v>
      </c>
      <c r="E36" s="389">
        <v>-1626708</v>
      </c>
    </row>
    <row r="37" spans="2:5" ht="24.95" customHeight="1">
      <c r="B37" s="583" t="s">
        <v>657</v>
      </c>
      <c r="C37" s="575"/>
      <c r="D37" s="388"/>
      <c r="E37" s="389"/>
    </row>
    <row r="38" spans="2:5" ht="24.95" customHeight="1">
      <c r="B38" s="46" t="s">
        <v>658</v>
      </c>
      <c r="C38" s="37"/>
      <c r="D38" s="28">
        <v>528916</v>
      </c>
      <c r="E38" s="29">
        <v>439719</v>
      </c>
    </row>
    <row r="39" spans="2:5" ht="24.95" customHeight="1">
      <c r="B39" s="583" t="s">
        <v>657</v>
      </c>
      <c r="C39" s="575"/>
      <c r="D39" s="388">
        <v>528916</v>
      </c>
      <c r="E39" s="389">
        <v>439719</v>
      </c>
    </row>
    <row r="40" spans="2:5" ht="9.75" customHeight="1">
      <c r="B40" s="46"/>
      <c r="C40" s="37"/>
      <c r="D40" s="28"/>
      <c r="E40" s="29"/>
    </row>
    <row r="41" spans="2:5" ht="24.95" customHeight="1">
      <c r="B41" s="582" t="s">
        <v>666</v>
      </c>
      <c r="C41" s="575"/>
      <c r="D41" s="388">
        <v>-1456443</v>
      </c>
      <c r="E41" s="389">
        <v>-1186989</v>
      </c>
    </row>
    <row r="42" spans="2:5" ht="7.5" customHeight="1">
      <c r="B42" s="46"/>
      <c r="C42" s="37"/>
      <c r="D42" s="28"/>
      <c r="E42" s="29"/>
    </row>
    <row r="43" spans="2:5" ht="24.95" customHeight="1">
      <c r="B43" s="582" t="s">
        <v>659</v>
      </c>
      <c r="C43" s="575"/>
      <c r="D43" s="388">
        <v>131227415</v>
      </c>
      <c r="E43" s="389">
        <v>121873519</v>
      </c>
    </row>
    <row r="44" spans="2:5" ht="24.95" customHeight="1">
      <c r="B44" s="47" t="s">
        <v>184</v>
      </c>
      <c r="C44" s="35"/>
      <c r="D44" s="45"/>
      <c r="E44" s="39"/>
    </row>
    <row r="45" spans="2:5" ht="24.95" customHeight="1">
      <c r="B45" s="582" t="s">
        <v>185</v>
      </c>
      <c r="C45" s="575"/>
      <c r="D45" s="388" t="e">
        <v>#REF!</v>
      </c>
      <c r="E45" s="389">
        <v>118249575</v>
      </c>
    </row>
    <row r="46" spans="2:5" ht="24.95" customHeight="1">
      <c r="B46" s="46" t="s">
        <v>186</v>
      </c>
      <c r="C46" s="27">
        <v>4</v>
      </c>
      <c r="D46" s="28" t="e">
        <v>#REF!</v>
      </c>
      <c r="E46" s="29">
        <v>3623944</v>
      </c>
    </row>
    <row r="47" spans="2:5" ht="24.95" customHeight="1" thickBot="1">
      <c r="B47" s="584" t="s">
        <v>183</v>
      </c>
      <c r="C47" s="577"/>
      <c r="D47" s="394">
        <v>131227415</v>
      </c>
      <c r="E47" s="395">
        <v>121873519</v>
      </c>
    </row>
    <row r="49" spans="4:5">
      <c r="D49" s="77" t="e">
        <v>#REF!</v>
      </c>
      <c r="E49" s="77">
        <v>-1172899</v>
      </c>
    </row>
    <row r="50" spans="4:5">
      <c r="D50" s="77" t="e">
        <v>#REF!</v>
      </c>
      <c r="E50" s="77">
        <v>-14090</v>
      </c>
    </row>
  </sheetData>
  <mergeCells count="4">
    <mergeCell ref="C3:C4"/>
    <mergeCell ref="C28:C29"/>
    <mergeCell ref="B3:B4"/>
    <mergeCell ref="B28:B29"/>
  </mergeCells>
  <hyperlinks>
    <hyperlink ref="D1" location="Inicio!A1" display="Inicio"/>
  </hyperlinks>
  <pageMargins left="0.74803149606299213" right="0.74803149606299213" top="0.98425196850393704" bottom="0.98425196850393704" header="0" footer="0"/>
  <pageSetup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B1:K23"/>
  <sheetViews>
    <sheetView showGridLines="0" topLeftCell="A13" zoomScaleNormal="100" workbookViewId="0">
      <selection activeCell="A25" sqref="A25:XFD25"/>
    </sheetView>
  </sheetViews>
  <sheetFormatPr baseColWidth="10" defaultRowHeight="10.5"/>
  <cols>
    <col min="1" max="1" width="9.7109375" style="3" customWidth="1"/>
    <col min="2" max="2" width="11.140625" style="3" customWidth="1"/>
    <col min="3" max="3" width="14.5703125" style="3" customWidth="1"/>
    <col min="4" max="4" width="11.28515625" style="3" customWidth="1"/>
    <col min="5" max="5" width="21.85546875" style="3" customWidth="1"/>
    <col min="6" max="6" width="6.42578125" style="3" customWidth="1"/>
    <col min="7" max="7" width="19.28515625" style="3" customWidth="1"/>
    <col min="8" max="9" width="11.7109375" style="3" customWidth="1"/>
    <col min="10" max="16384" width="11.42578125" style="3"/>
  </cols>
  <sheetData>
    <row r="1" spans="2:11" ht="11.25" thickBot="1"/>
    <row r="2" spans="2:11" ht="19.5" customHeight="1">
      <c r="B2" s="1123" t="s">
        <v>169</v>
      </c>
      <c r="C2" s="1121" t="s">
        <v>170</v>
      </c>
      <c r="D2" s="1121" t="s">
        <v>171</v>
      </c>
      <c r="E2" s="1121" t="s">
        <v>172</v>
      </c>
      <c r="F2" s="1121" t="s">
        <v>86</v>
      </c>
      <c r="G2" s="1121" t="s">
        <v>87</v>
      </c>
      <c r="H2" s="881">
        <v>42369</v>
      </c>
      <c r="I2" s="882">
        <v>42004</v>
      </c>
    </row>
    <row r="3" spans="2:11" ht="19.5" customHeight="1">
      <c r="B3" s="1124"/>
      <c r="C3" s="1122"/>
      <c r="D3" s="1122"/>
      <c r="E3" s="1122"/>
      <c r="F3" s="1122"/>
      <c r="G3" s="1122"/>
      <c r="H3" s="883" t="s">
        <v>2</v>
      </c>
      <c r="I3" s="884" t="s">
        <v>2</v>
      </c>
    </row>
    <row r="4" spans="2:11" ht="16.5">
      <c r="B4" s="885" t="s">
        <v>295</v>
      </c>
      <c r="C4" s="886" t="s">
        <v>327</v>
      </c>
      <c r="D4" s="886" t="s">
        <v>856</v>
      </c>
      <c r="E4" s="886" t="s">
        <v>693</v>
      </c>
      <c r="F4" s="887" t="s">
        <v>297</v>
      </c>
      <c r="G4" s="886" t="s">
        <v>876</v>
      </c>
      <c r="H4" s="888">
        <v>2098422</v>
      </c>
      <c r="I4" s="889">
        <v>1086207</v>
      </c>
    </row>
    <row r="5" spans="2:11" ht="16.5">
      <c r="B5" s="885" t="s">
        <v>295</v>
      </c>
      <c r="C5" s="886" t="s">
        <v>327</v>
      </c>
      <c r="D5" s="886" t="s">
        <v>856</v>
      </c>
      <c r="E5" s="886" t="s">
        <v>722</v>
      </c>
      <c r="F5" s="887" t="s">
        <v>297</v>
      </c>
      <c r="G5" s="886" t="s">
        <v>877</v>
      </c>
      <c r="H5" s="888">
        <v>0</v>
      </c>
      <c r="I5" s="889">
        <v>31932</v>
      </c>
    </row>
    <row r="6" spans="2:11" ht="16.5">
      <c r="B6" s="885" t="s">
        <v>295</v>
      </c>
      <c r="C6" s="886" t="s">
        <v>327</v>
      </c>
      <c r="D6" s="886" t="s">
        <v>856</v>
      </c>
      <c r="E6" s="886" t="s">
        <v>461</v>
      </c>
      <c r="F6" s="887" t="s">
        <v>297</v>
      </c>
      <c r="G6" s="886" t="s">
        <v>463</v>
      </c>
      <c r="H6" s="888">
        <v>125398</v>
      </c>
      <c r="I6" s="889">
        <v>103211</v>
      </c>
    </row>
    <row r="7" spans="2:11" ht="16.5">
      <c r="B7" s="885" t="s">
        <v>295</v>
      </c>
      <c r="C7" s="886" t="s">
        <v>327</v>
      </c>
      <c r="D7" s="886" t="s">
        <v>856</v>
      </c>
      <c r="E7" s="886" t="s">
        <v>599</v>
      </c>
      <c r="F7" s="887" t="s">
        <v>297</v>
      </c>
      <c r="G7" s="886" t="s">
        <v>878</v>
      </c>
      <c r="H7" s="888">
        <v>0</v>
      </c>
      <c r="I7" s="889">
        <v>2357458</v>
      </c>
    </row>
    <row r="8" spans="2:11" ht="24.75">
      <c r="B8" s="885" t="s">
        <v>295</v>
      </c>
      <c r="C8" s="886" t="s">
        <v>327</v>
      </c>
      <c r="D8" s="886" t="s">
        <v>856</v>
      </c>
      <c r="E8" s="886" t="s">
        <v>459</v>
      </c>
      <c r="F8" s="887" t="s">
        <v>297</v>
      </c>
      <c r="G8" s="886" t="s">
        <v>879</v>
      </c>
      <c r="H8" s="888">
        <v>0</v>
      </c>
      <c r="I8" s="889">
        <v>93112</v>
      </c>
      <c r="J8" s="4"/>
      <c r="K8" s="4"/>
    </row>
    <row r="9" spans="2:11" ht="16.5">
      <c r="B9" s="885" t="s">
        <v>295</v>
      </c>
      <c r="C9" s="886" t="s">
        <v>327</v>
      </c>
      <c r="D9" s="886" t="s">
        <v>856</v>
      </c>
      <c r="E9" s="886" t="s">
        <v>694</v>
      </c>
      <c r="F9" s="887" t="s">
        <v>297</v>
      </c>
      <c r="G9" s="886" t="s">
        <v>688</v>
      </c>
      <c r="H9" s="888">
        <v>33156</v>
      </c>
      <c r="I9" s="889">
        <v>74355</v>
      </c>
      <c r="J9" s="4"/>
      <c r="K9" s="4"/>
    </row>
    <row r="10" spans="2:11" ht="16.5">
      <c r="B10" s="885" t="s">
        <v>295</v>
      </c>
      <c r="C10" s="886" t="s">
        <v>327</v>
      </c>
      <c r="D10" s="886" t="s">
        <v>856</v>
      </c>
      <c r="E10" s="886" t="s">
        <v>686</v>
      </c>
      <c r="F10" s="887" t="s">
        <v>297</v>
      </c>
      <c r="G10" s="886" t="s">
        <v>687</v>
      </c>
      <c r="H10" s="888">
        <v>109157</v>
      </c>
      <c r="I10" s="889">
        <v>54828</v>
      </c>
      <c r="J10" s="4"/>
      <c r="K10" s="4"/>
    </row>
    <row r="11" spans="2:11" ht="16.5">
      <c r="B11" s="885" t="s">
        <v>295</v>
      </c>
      <c r="C11" s="886" t="s">
        <v>327</v>
      </c>
      <c r="D11" s="886" t="s">
        <v>856</v>
      </c>
      <c r="E11" s="886" t="s">
        <v>673</v>
      </c>
      <c r="F11" s="887" t="s">
        <v>297</v>
      </c>
      <c r="G11" s="886" t="s">
        <v>296</v>
      </c>
      <c r="H11" s="888">
        <v>46367</v>
      </c>
      <c r="I11" s="889">
        <v>18523</v>
      </c>
      <c r="J11" s="4"/>
      <c r="K11" s="4"/>
    </row>
    <row r="12" spans="2:11" ht="16.5">
      <c r="B12" s="885" t="s">
        <v>241</v>
      </c>
      <c r="C12" s="886" t="s">
        <v>328</v>
      </c>
      <c r="D12" s="886" t="s">
        <v>856</v>
      </c>
      <c r="E12" s="886" t="s">
        <v>240</v>
      </c>
      <c r="F12" s="887" t="s">
        <v>462</v>
      </c>
      <c r="G12" s="886" t="s">
        <v>417</v>
      </c>
      <c r="H12" s="888">
        <v>413111</v>
      </c>
      <c r="I12" s="889">
        <v>553550</v>
      </c>
      <c r="J12" s="4"/>
      <c r="K12" s="4"/>
    </row>
    <row r="13" spans="2:11" ht="16.5">
      <c r="B13" s="885" t="s">
        <v>241</v>
      </c>
      <c r="C13" s="886" t="s">
        <v>328</v>
      </c>
      <c r="D13" s="886" t="s">
        <v>856</v>
      </c>
      <c r="E13" s="886" t="s">
        <v>468</v>
      </c>
      <c r="F13" s="887" t="s">
        <v>297</v>
      </c>
      <c r="G13" s="886" t="s">
        <v>464</v>
      </c>
      <c r="H13" s="888">
        <v>188030</v>
      </c>
      <c r="I13" s="889">
        <v>102652</v>
      </c>
      <c r="J13" s="4"/>
      <c r="K13" s="4"/>
    </row>
    <row r="14" spans="2:11" ht="33">
      <c r="B14" s="885" t="s">
        <v>242</v>
      </c>
      <c r="C14" s="886" t="s">
        <v>243</v>
      </c>
      <c r="D14" s="886" t="s">
        <v>856</v>
      </c>
      <c r="E14" s="886" t="s">
        <v>244</v>
      </c>
      <c r="F14" s="887" t="s">
        <v>297</v>
      </c>
      <c r="G14" s="886" t="s">
        <v>460</v>
      </c>
      <c r="H14" s="888">
        <v>404277</v>
      </c>
      <c r="I14" s="889">
        <v>395343</v>
      </c>
      <c r="J14" s="4"/>
      <c r="K14" s="4"/>
    </row>
    <row r="15" spans="2:11" ht="24.75">
      <c r="B15" s="885" t="s">
        <v>239</v>
      </c>
      <c r="C15" s="886" t="s">
        <v>414</v>
      </c>
      <c r="D15" s="886" t="s">
        <v>856</v>
      </c>
      <c r="E15" s="886" t="s">
        <v>245</v>
      </c>
      <c r="F15" s="887" t="s">
        <v>297</v>
      </c>
      <c r="G15" s="886" t="s">
        <v>299</v>
      </c>
      <c r="H15" s="888">
        <v>3068251</v>
      </c>
      <c r="I15" s="889">
        <v>3000770</v>
      </c>
      <c r="J15" s="4"/>
      <c r="K15" s="4"/>
    </row>
    <row r="16" spans="2:11" ht="24.75">
      <c r="B16" s="885" t="s">
        <v>239</v>
      </c>
      <c r="C16" s="886" t="s">
        <v>414</v>
      </c>
      <c r="D16" s="886" t="s">
        <v>856</v>
      </c>
      <c r="E16" s="886" t="s">
        <v>467</v>
      </c>
      <c r="F16" s="887" t="s">
        <v>297</v>
      </c>
      <c r="G16" s="886" t="s">
        <v>296</v>
      </c>
      <c r="H16" s="888">
        <v>152930</v>
      </c>
      <c r="I16" s="889">
        <v>37161</v>
      </c>
    </row>
    <row r="17" spans="2:9" ht="41.25">
      <c r="B17" s="885" t="s">
        <v>239</v>
      </c>
      <c r="C17" s="886" t="s">
        <v>414</v>
      </c>
      <c r="D17" s="886" t="s">
        <v>856</v>
      </c>
      <c r="E17" s="886" t="s">
        <v>246</v>
      </c>
      <c r="F17" s="887" t="s">
        <v>298</v>
      </c>
      <c r="G17" s="886" t="s">
        <v>465</v>
      </c>
      <c r="H17" s="888">
        <v>2246174</v>
      </c>
      <c r="I17" s="889">
        <v>2063596</v>
      </c>
    </row>
    <row r="18" spans="2:9" ht="16.5">
      <c r="B18" s="890" t="s">
        <v>413</v>
      </c>
      <c r="C18" s="886" t="s">
        <v>492</v>
      </c>
      <c r="D18" s="886" t="s">
        <v>856</v>
      </c>
      <c r="E18" s="891" t="s">
        <v>493</v>
      </c>
      <c r="F18" s="892" t="s">
        <v>297</v>
      </c>
      <c r="G18" s="891" t="s">
        <v>296</v>
      </c>
      <c r="H18" s="893">
        <v>11705</v>
      </c>
      <c r="I18" s="894">
        <v>43671</v>
      </c>
    </row>
    <row r="19" spans="2:9" ht="16.5">
      <c r="B19" s="890" t="s">
        <v>864</v>
      </c>
      <c r="C19" s="886" t="s">
        <v>719</v>
      </c>
      <c r="D19" s="886" t="s">
        <v>415</v>
      </c>
      <c r="E19" s="891" t="s">
        <v>424</v>
      </c>
      <c r="F19" s="892" t="s">
        <v>297</v>
      </c>
      <c r="G19" s="891" t="s">
        <v>296</v>
      </c>
      <c r="H19" s="893">
        <v>20324047</v>
      </c>
      <c r="I19" s="894">
        <v>19467478</v>
      </c>
    </row>
    <row r="20" spans="2:9" ht="16.5">
      <c r="B20" s="890" t="s">
        <v>841</v>
      </c>
      <c r="C20" s="886" t="s">
        <v>862</v>
      </c>
      <c r="D20" s="886" t="s">
        <v>863</v>
      </c>
      <c r="E20" s="891" t="s">
        <v>875</v>
      </c>
      <c r="F20" s="892" t="s">
        <v>297</v>
      </c>
      <c r="G20" s="891" t="s">
        <v>296</v>
      </c>
      <c r="H20" s="893">
        <v>18182</v>
      </c>
      <c r="I20" s="894">
        <v>0</v>
      </c>
    </row>
    <row r="21" spans="2:9" ht="24.75">
      <c r="B21" s="890" t="s">
        <v>843</v>
      </c>
      <c r="C21" s="891" t="s">
        <v>844</v>
      </c>
      <c r="D21" s="891" t="s">
        <v>863</v>
      </c>
      <c r="E21" s="891" t="s">
        <v>845</v>
      </c>
      <c r="F21" s="892" t="s">
        <v>297</v>
      </c>
      <c r="G21" s="891" t="s">
        <v>296</v>
      </c>
      <c r="H21" s="893">
        <v>32901</v>
      </c>
      <c r="I21" s="894">
        <v>0</v>
      </c>
    </row>
    <row r="22" spans="2:9" ht="16.5">
      <c r="B22" s="930" t="s">
        <v>413</v>
      </c>
      <c r="C22" s="931" t="s">
        <v>695</v>
      </c>
      <c r="D22" s="936" t="s">
        <v>856</v>
      </c>
      <c r="E22" s="931" t="s">
        <v>860</v>
      </c>
      <c r="F22" s="932" t="s">
        <v>297</v>
      </c>
      <c r="G22" s="931" t="s">
        <v>904</v>
      </c>
      <c r="H22" s="933">
        <v>14896243</v>
      </c>
      <c r="I22" s="934">
        <v>0</v>
      </c>
    </row>
    <row r="23" spans="2:9" ht="23.25" customHeight="1" thickBot="1">
      <c r="B23" s="895" t="s">
        <v>33</v>
      </c>
      <c r="C23" s="896"/>
      <c r="D23" s="896"/>
      <c r="E23" s="896"/>
      <c r="F23" s="896"/>
      <c r="G23" s="896"/>
      <c r="H23" s="897">
        <v>44168351</v>
      </c>
      <c r="I23" s="898">
        <v>29483847</v>
      </c>
    </row>
  </sheetData>
  <mergeCells count="6">
    <mergeCell ref="F2:F3"/>
    <mergeCell ref="G2:G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scale="61" orientation="landscape" horizontalDpi="4294967293" r:id="rId1"/>
  <headerFooter>
    <oddHeader>&amp;L&amp;F&amp;R&amp;D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B1:I20"/>
  <sheetViews>
    <sheetView showGridLines="0" zoomScaleNormal="100" workbookViewId="0">
      <selection activeCell="J1" sqref="J1:S1048576"/>
    </sheetView>
  </sheetViews>
  <sheetFormatPr baseColWidth="10" defaultRowHeight="10.5"/>
  <cols>
    <col min="1" max="2" width="11.42578125" style="3" customWidth="1"/>
    <col min="3" max="3" width="18.140625" style="3" customWidth="1"/>
    <col min="4" max="4" width="13.28515625" style="3" customWidth="1"/>
    <col min="5" max="5" width="25.7109375" style="3" customWidth="1"/>
    <col min="6" max="9" width="8.7109375" style="3" customWidth="1"/>
    <col min="10" max="16384" width="11.42578125" style="3"/>
  </cols>
  <sheetData>
    <row r="1" spans="2:9" ht="11.25" thickBot="1"/>
    <row r="2" spans="2:9" ht="19.5" customHeight="1">
      <c r="B2" s="1127" t="s">
        <v>169</v>
      </c>
      <c r="C2" s="1129" t="s">
        <v>170</v>
      </c>
      <c r="D2" s="1129" t="s">
        <v>171</v>
      </c>
      <c r="E2" s="1129" t="s">
        <v>172</v>
      </c>
      <c r="F2" s="1125">
        <f>+'Estado de Resultado'!D3</f>
        <v>42369</v>
      </c>
      <c r="G2" s="1125"/>
      <c r="H2" s="1125">
        <f>+'Estado de Resultado'!E3</f>
        <v>42004</v>
      </c>
      <c r="I2" s="1125"/>
    </row>
    <row r="3" spans="2:9" ht="15.75" customHeight="1">
      <c r="B3" s="1128"/>
      <c r="C3" s="1130"/>
      <c r="D3" s="1130"/>
      <c r="E3" s="1130"/>
      <c r="F3" s="1126" t="s">
        <v>2</v>
      </c>
      <c r="G3" s="1126"/>
      <c r="H3" s="1126" t="s">
        <v>2</v>
      </c>
      <c r="I3" s="1126"/>
    </row>
    <row r="4" spans="2:9" ht="41.25" customHeight="1">
      <c r="B4" s="1128"/>
      <c r="C4" s="1130"/>
      <c r="D4" s="1130"/>
      <c r="E4" s="1130"/>
      <c r="F4" s="899" t="s">
        <v>88</v>
      </c>
      <c r="G4" s="899" t="s">
        <v>729</v>
      </c>
      <c r="H4" s="899" t="s">
        <v>88</v>
      </c>
      <c r="I4" s="899" t="s">
        <v>729</v>
      </c>
    </row>
    <row r="5" spans="2:9" ht="24.75">
      <c r="B5" s="900" t="s">
        <v>855</v>
      </c>
      <c r="C5" s="901" t="s">
        <v>243</v>
      </c>
      <c r="D5" s="902" t="s">
        <v>856</v>
      </c>
      <c r="E5" s="903" t="s">
        <v>244</v>
      </c>
      <c r="F5" s="904">
        <v>1046759</v>
      </c>
      <c r="G5" s="904">
        <v>-1039536</v>
      </c>
      <c r="H5" s="904">
        <v>-2143238</v>
      </c>
      <c r="I5" s="904">
        <v>-403884</v>
      </c>
    </row>
    <row r="6" spans="2:9" ht="16.5">
      <c r="B6" s="900" t="s">
        <v>241</v>
      </c>
      <c r="C6" s="901" t="s">
        <v>857</v>
      </c>
      <c r="D6" s="902" t="s">
        <v>856</v>
      </c>
      <c r="E6" s="903" t="s">
        <v>240</v>
      </c>
      <c r="F6" s="904">
        <v>2647760</v>
      </c>
      <c r="G6" s="904">
        <v>-2541821</v>
      </c>
      <c r="H6" s="904">
        <v>2363783</v>
      </c>
      <c r="I6" s="904">
        <v>-2363783</v>
      </c>
    </row>
    <row r="7" spans="2:9" ht="16.5">
      <c r="B7" s="900" t="s">
        <v>295</v>
      </c>
      <c r="C7" s="901" t="s">
        <v>327</v>
      </c>
      <c r="D7" s="902" t="s">
        <v>665</v>
      </c>
      <c r="E7" s="903" t="s">
        <v>696</v>
      </c>
      <c r="F7" s="904">
        <v>361832</v>
      </c>
      <c r="G7" s="904">
        <v>-361832</v>
      </c>
      <c r="H7" s="904">
        <v>194074</v>
      </c>
      <c r="I7" s="904">
        <v>-194074</v>
      </c>
    </row>
    <row r="8" spans="2:9" ht="16.5">
      <c r="B8" s="900" t="s">
        <v>295</v>
      </c>
      <c r="C8" s="901" t="s">
        <v>327</v>
      </c>
      <c r="D8" s="902" t="s">
        <v>665</v>
      </c>
      <c r="E8" s="903" t="s">
        <v>858</v>
      </c>
      <c r="F8" s="904">
        <v>574570</v>
      </c>
      <c r="G8" s="904">
        <v>0</v>
      </c>
      <c r="H8" s="904">
        <v>3778331</v>
      </c>
      <c r="I8" s="904">
        <v>0</v>
      </c>
    </row>
    <row r="9" spans="2:9" ht="16.5">
      <c r="B9" s="900" t="s">
        <v>295</v>
      </c>
      <c r="C9" s="901" t="s">
        <v>327</v>
      </c>
      <c r="D9" s="902" t="s">
        <v>665</v>
      </c>
      <c r="E9" s="903" t="s">
        <v>693</v>
      </c>
      <c r="F9" s="904">
        <v>1677359</v>
      </c>
      <c r="G9" s="904">
        <v>-3914</v>
      </c>
      <c r="H9" s="904">
        <v>1000215</v>
      </c>
      <c r="I9" s="904">
        <v>0</v>
      </c>
    </row>
    <row r="10" spans="2:9" ht="16.5">
      <c r="B10" s="900" t="s">
        <v>295</v>
      </c>
      <c r="C10" s="901" t="s">
        <v>327</v>
      </c>
      <c r="D10" s="902" t="s">
        <v>856</v>
      </c>
      <c r="E10" s="903" t="s">
        <v>459</v>
      </c>
      <c r="F10" s="904">
        <v>39520</v>
      </c>
      <c r="G10" s="904">
        <v>0</v>
      </c>
      <c r="H10" s="904">
        <v>381247</v>
      </c>
      <c r="I10" s="904">
        <v>0</v>
      </c>
    </row>
    <row r="11" spans="2:9" ht="16.5">
      <c r="B11" s="905" t="s">
        <v>295</v>
      </c>
      <c r="C11" s="903" t="s">
        <v>327</v>
      </c>
      <c r="D11" s="902" t="s">
        <v>856</v>
      </c>
      <c r="E11" s="906" t="s">
        <v>859</v>
      </c>
      <c r="F11" s="904">
        <v>24916</v>
      </c>
      <c r="G11" s="904">
        <v>0</v>
      </c>
      <c r="H11" s="904">
        <v>392736</v>
      </c>
      <c r="I11" s="904">
        <v>0</v>
      </c>
    </row>
    <row r="12" spans="2:9" ht="16.5">
      <c r="B12" s="905" t="s">
        <v>413</v>
      </c>
      <c r="C12" s="903" t="s">
        <v>695</v>
      </c>
      <c r="D12" s="907" t="s">
        <v>856</v>
      </c>
      <c r="E12" s="906" t="s">
        <v>860</v>
      </c>
      <c r="F12" s="904">
        <v>21582632</v>
      </c>
      <c r="G12" s="904">
        <v>0</v>
      </c>
      <c r="H12" s="904">
        <v>0</v>
      </c>
      <c r="I12" s="904">
        <v>0</v>
      </c>
    </row>
    <row r="13" spans="2:9" ht="16.5">
      <c r="B13" s="908" t="s">
        <v>413</v>
      </c>
      <c r="C13" s="902" t="s">
        <v>492</v>
      </c>
      <c r="D13" s="907" t="s">
        <v>856</v>
      </c>
      <c r="E13" s="909" t="s">
        <v>493</v>
      </c>
      <c r="F13" s="904">
        <v>245183</v>
      </c>
      <c r="G13" s="904">
        <v>-245183</v>
      </c>
      <c r="H13" s="904">
        <v>0</v>
      </c>
      <c r="I13" s="904">
        <v>0</v>
      </c>
    </row>
    <row r="14" spans="2:9" ht="33">
      <c r="B14" s="908" t="s">
        <v>239</v>
      </c>
      <c r="C14" s="902" t="s">
        <v>861</v>
      </c>
      <c r="D14" s="907" t="s">
        <v>856</v>
      </c>
      <c r="E14" s="909" t="s">
        <v>246</v>
      </c>
      <c r="F14" s="904">
        <v>11668999</v>
      </c>
      <c r="G14" s="904">
        <v>-10347928</v>
      </c>
      <c r="H14" s="904">
        <v>13608263</v>
      </c>
      <c r="I14" s="904">
        <v>-11939580</v>
      </c>
    </row>
    <row r="15" spans="2:9" ht="16.5">
      <c r="B15" s="905" t="s">
        <v>239</v>
      </c>
      <c r="C15" s="903" t="s">
        <v>861</v>
      </c>
      <c r="D15" s="902" t="s">
        <v>856</v>
      </c>
      <c r="E15" s="902" t="s">
        <v>245</v>
      </c>
      <c r="F15" s="904">
        <v>16402789</v>
      </c>
      <c r="G15" s="904">
        <v>-13092834</v>
      </c>
      <c r="H15" s="904">
        <v>13091050</v>
      </c>
      <c r="I15" s="904">
        <v>-10394397</v>
      </c>
    </row>
    <row r="16" spans="2:9">
      <c r="B16" s="908" t="s">
        <v>841</v>
      </c>
      <c r="C16" s="903" t="s">
        <v>862</v>
      </c>
      <c r="D16" s="935" t="s">
        <v>863</v>
      </c>
      <c r="E16" s="906" t="s">
        <v>842</v>
      </c>
      <c r="F16" s="904">
        <v>746295</v>
      </c>
      <c r="G16" s="904">
        <v>-746295</v>
      </c>
      <c r="H16" s="904">
        <v>611987</v>
      </c>
      <c r="I16" s="904">
        <v>-611987</v>
      </c>
    </row>
    <row r="17" spans="2:9">
      <c r="B17" s="908" t="s">
        <v>841</v>
      </c>
      <c r="C17" s="903" t="s">
        <v>862</v>
      </c>
      <c r="D17" s="935" t="s">
        <v>863</v>
      </c>
      <c r="E17" s="906" t="s">
        <v>119</v>
      </c>
      <c r="F17" s="904">
        <v>157771</v>
      </c>
      <c r="G17" s="904">
        <v>0</v>
      </c>
      <c r="H17" s="904">
        <v>431549</v>
      </c>
      <c r="I17" s="904">
        <v>0</v>
      </c>
    </row>
    <row r="18" spans="2:9" ht="17.25" thickBot="1">
      <c r="B18" s="910" t="s">
        <v>864</v>
      </c>
      <c r="C18" s="911" t="s">
        <v>719</v>
      </c>
      <c r="D18" s="1000" t="s">
        <v>415</v>
      </c>
      <c r="E18" s="912" t="s">
        <v>118</v>
      </c>
      <c r="F18" s="913">
        <v>20324047</v>
      </c>
      <c r="G18" s="913">
        <v>0</v>
      </c>
      <c r="H18" s="913">
        <v>19467478</v>
      </c>
      <c r="I18" s="913">
        <v>0</v>
      </c>
    </row>
    <row r="20" spans="2:9">
      <c r="B20" s="666" t="s">
        <v>865</v>
      </c>
    </row>
  </sheetData>
  <mergeCells count="8">
    <mergeCell ref="H2:I2"/>
    <mergeCell ref="F3:G3"/>
    <mergeCell ref="H3:I3"/>
    <mergeCell ref="B2:B4"/>
    <mergeCell ref="C2:C4"/>
    <mergeCell ref="D2:D4"/>
    <mergeCell ref="E2:E4"/>
    <mergeCell ref="F2:G2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&amp;L&amp;F&amp;R&amp;D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D9"/>
  <sheetViews>
    <sheetView showGridLines="0" tabSelected="1" workbookViewId="0">
      <selection activeCell="D5" sqref="D5"/>
    </sheetView>
  </sheetViews>
  <sheetFormatPr baseColWidth="10" defaultRowHeight="10.5"/>
  <cols>
    <col min="1" max="1" width="11.42578125" style="88"/>
    <col min="2" max="2" width="20.5703125" style="88" customWidth="1"/>
    <col min="3" max="4" width="13.7109375" style="88" customWidth="1"/>
    <col min="5" max="16384" width="11.42578125" style="88"/>
  </cols>
  <sheetData>
    <row r="1" spans="2:4" ht="11.25" thickBot="1">
      <c r="C1" s="139"/>
      <c r="D1" s="139"/>
    </row>
    <row r="2" spans="2:4" ht="30" customHeight="1">
      <c r="B2" s="341"/>
      <c r="C2" s="342">
        <v>42369</v>
      </c>
      <c r="D2" s="343">
        <v>42004</v>
      </c>
    </row>
    <row r="3" spans="2:4">
      <c r="B3" s="967"/>
      <c r="C3" s="949" t="s">
        <v>2</v>
      </c>
      <c r="D3" s="965" t="s">
        <v>2</v>
      </c>
    </row>
    <row r="4" spans="2:4" ht="17.25" customHeight="1">
      <c r="B4" s="969" t="s">
        <v>167</v>
      </c>
      <c r="C4" s="344">
        <v>388414</v>
      </c>
      <c r="D4" s="345">
        <v>370883</v>
      </c>
    </row>
    <row r="5" spans="2:4" ht="17.25" customHeight="1">
      <c r="B5" s="969" t="s">
        <v>168</v>
      </c>
      <c r="C5" s="344">
        <v>26574</v>
      </c>
      <c r="D5" s="345">
        <v>30298</v>
      </c>
    </row>
    <row r="6" spans="2:4" ht="17.25" customHeight="1" thickBot="1">
      <c r="B6" s="968" t="s">
        <v>33</v>
      </c>
      <c r="C6" s="950">
        <v>414988</v>
      </c>
      <c r="D6" s="966">
        <v>401181</v>
      </c>
    </row>
    <row r="7" spans="2:4" ht="17.25" customHeight="1"/>
    <row r="8" spans="2:4" ht="17.25" customHeight="1"/>
    <row r="9" spans="2:4" ht="17.25" customHeight="1"/>
  </sheetData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&amp;L&amp;F&amp;R&amp;D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G18"/>
  <sheetViews>
    <sheetView showGridLines="0" workbookViewId="0">
      <selection activeCell="E17" sqref="E17"/>
    </sheetView>
  </sheetViews>
  <sheetFormatPr baseColWidth="10" defaultRowHeight="10.5"/>
  <cols>
    <col min="1" max="1" width="11.42578125" style="140"/>
    <col min="2" max="2" width="38.28515625" style="140" customWidth="1"/>
    <col min="3" max="4" width="13.7109375" style="140" customWidth="1"/>
    <col min="5" max="5" width="20.7109375" style="140" customWidth="1"/>
    <col min="6" max="6" width="11.85546875" style="141" customWidth="1"/>
    <col min="7" max="16384" width="11.42578125" style="140"/>
  </cols>
  <sheetData>
    <row r="1" spans="2:7" ht="11.25" thickBot="1"/>
    <row r="2" spans="2:7" ht="15.75" customHeight="1">
      <c r="B2" s="1028" t="s">
        <v>89</v>
      </c>
      <c r="C2" s="401">
        <v>42369</v>
      </c>
      <c r="D2" s="402">
        <v>42004</v>
      </c>
    </row>
    <row r="3" spans="2:7" ht="15.75" customHeight="1">
      <c r="B3" s="1029"/>
      <c r="C3" s="403" t="s">
        <v>2</v>
      </c>
      <c r="D3" s="404" t="s">
        <v>2</v>
      </c>
    </row>
    <row r="4" spans="2:7" ht="18" customHeight="1">
      <c r="B4" s="142" t="s">
        <v>810</v>
      </c>
      <c r="C4" s="875">
        <v>2853623</v>
      </c>
      <c r="D4" s="874">
        <v>3210332</v>
      </c>
      <c r="E4" s="24"/>
    </row>
    <row r="5" spans="2:7" ht="18" customHeight="1">
      <c r="B5" s="142" t="s">
        <v>90</v>
      </c>
      <c r="C5" s="875">
        <v>676780</v>
      </c>
      <c r="D5" s="874">
        <v>591598</v>
      </c>
      <c r="E5" s="24"/>
    </row>
    <row r="6" spans="2:7" ht="18" customHeight="1">
      <c r="B6" s="142" t="s">
        <v>91</v>
      </c>
      <c r="C6" s="875">
        <v>113297</v>
      </c>
      <c r="D6" s="874">
        <v>101013</v>
      </c>
      <c r="E6" s="24"/>
      <c r="G6" s="284"/>
    </row>
    <row r="7" spans="2:7" ht="18" customHeight="1" thickBot="1">
      <c r="B7" s="405" t="s">
        <v>33</v>
      </c>
      <c r="C7" s="406">
        <v>3643700</v>
      </c>
      <c r="D7" s="407">
        <v>3902943</v>
      </c>
      <c r="E7" s="24"/>
    </row>
    <row r="8" spans="2:7">
      <c r="F8" s="140"/>
    </row>
    <row r="9" spans="2:7">
      <c r="D9" s="872"/>
      <c r="E9" s="754"/>
      <c r="F9" s="755"/>
    </row>
    <row r="10" spans="2:7">
      <c r="C10" s="871"/>
      <c r="D10" s="876"/>
      <c r="E10" s="754"/>
      <c r="F10" s="756"/>
    </row>
    <row r="11" spans="2:7">
      <c r="E11" s="755"/>
      <c r="F11" s="757"/>
    </row>
    <row r="12" spans="2:7">
      <c r="D12" s="141"/>
      <c r="F12" s="140"/>
    </row>
    <row r="13" spans="2:7">
      <c r="D13" s="141"/>
      <c r="F13" s="140"/>
    </row>
    <row r="14" spans="2:7">
      <c r="D14" s="141"/>
      <c r="F14" s="140"/>
    </row>
    <row r="15" spans="2:7">
      <c r="D15" s="141"/>
      <c r="F15" s="140"/>
    </row>
    <row r="16" spans="2:7">
      <c r="D16" s="141"/>
      <c r="F16" s="140"/>
    </row>
    <row r="17" spans="4:6">
      <c r="D17" s="141"/>
      <c r="F17" s="140"/>
    </row>
    <row r="18" spans="4:6">
      <c r="D18" s="141"/>
      <c r="F18" s="140"/>
    </row>
  </sheetData>
  <mergeCells count="1">
    <mergeCell ref="B2:B3"/>
  </mergeCells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I123"/>
  <sheetViews>
    <sheetView showGridLines="0" topLeftCell="A116" workbookViewId="0">
      <selection activeCell="G114" sqref="G114:H114"/>
    </sheetView>
  </sheetViews>
  <sheetFormatPr baseColWidth="10" defaultRowHeight="10.5"/>
  <cols>
    <col min="1" max="1" width="9.5703125" style="146" customWidth="1"/>
    <col min="2" max="2" width="44.42578125" style="3" customWidth="1"/>
    <col min="3" max="8" width="13.7109375" style="3" customWidth="1"/>
    <col min="9" max="16384" width="11.42578125" style="3"/>
  </cols>
  <sheetData>
    <row r="1" spans="1:6" ht="15" thickBot="1">
      <c r="A1" s="761" t="s">
        <v>323</v>
      </c>
      <c r="B1" s="5"/>
      <c r="C1" s="4"/>
      <c r="D1" s="4"/>
    </row>
    <row r="2" spans="1:6" ht="11.25" thickBot="1">
      <c r="A2" s="5"/>
      <c r="C2" s="4"/>
      <c r="D2" s="4"/>
      <c r="E2" s="20"/>
    </row>
    <row r="3" spans="1:6" ht="22.5" customHeight="1">
      <c r="A3" s="145"/>
      <c r="B3" s="523"/>
      <c r="C3" s="347">
        <v>42369</v>
      </c>
      <c r="D3" s="348">
        <v>42004</v>
      </c>
      <c r="E3" s="20"/>
    </row>
    <row r="4" spans="1:6">
      <c r="B4" s="524"/>
      <c r="C4" s="492" t="s">
        <v>2</v>
      </c>
      <c r="D4" s="493" t="s">
        <v>2</v>
      </c>
      <c r="E4" s="20"/>
    </row>
    <row r="5" spans="1:6" ht="17.25" customHeight="1">
      <c r="B5" s="476" t="s">
        <v>37</v>
      </c>
      <c r="C5" s="365">
        <v>230527689</v>
      </c>
      <c r="D5" s="366">
        <v>232174750</v>
      </c>
      <c r="E5" s="149"/>
      <c r="F5" s="149"/>
    </row>
    <row r="6" spans="1:6" ht="17.25" customHeight="1">
      <c r="B6" s="116" t="s">
        <v>545</v>
      </c>
      <c r="C6" s="150">
        <v>13000</v>
      </c>
      <c r="D6" s="151">
        <v>13000</v>
      </c>
      <c r="E6" s="20"/>
    </row>
    <row r="7" spans="1:6" ht="17.25" customHeight="1">
      <c r="B7" s="116" t="s">
        <v>546</v>
      </c>
      <c r="C7" s="150">
        <v>11875731</v>
      </c>
      <c r="D7" s="151">
        <v>15439243</v>
      </c>
      <c r="E7" s="20"/>
    </row>
    <row r="8" spans="1:6" ht="17.25" customHeight="1">
      <c r="B8" s="116" t="s">
        <v>811</v>
      </c>
      <c r="C8" s="150">
        <v>218638958</v>
      </c>
      <c r="D8" s="151">
        <v>216722507</v>
      </c>
      <c r="E8" s="20"/>
    </row>
    <row r="9" spans="1:6" ht="17.25" customHeight="1">
      <c r="B9" s="116"/>
      <c r="C9" s="150"/>
      <c r="D9" s="151"/>
      <c r="E9" s="20"/>
    </row>
    <row r="10" spans="1:6" ht="17.25" customHeight="1">
      <c r="B10" s="476" t="s">
        <v>547</v>
      </c>
      <c r="C10" s="365">
        <v>272921827</v>
      </c>
      <c r="D10" s="366">
        <v>267732735</v>
      </c>
      <c r="E10" s="149"/>
      <c r="F10" s="149"/>
    </row>
    <row r="11" spans="1:6" ht="17.25" customHeight="1">
      <c r="B11" s="116" t="s">
        <v>548</v>
      </c>
      <c r="C11" s="150">
        <v>13000</v>
      </c>
      <c r="D11" s="151">
        <v>13000</v>
      </c>
      <c r="E11" s="20"/>
    </row>
    <row r="12" spans="1:6" ht="17.25" customHeight="1">
      <c r="B12" s="116" t="s">
        <v>549</v>
      </c>
      <c r="C12" s="150">
        <v>41889777</v>
      </c>
      <c r="D12" s="151">
        <v>38804351</v>
      </c>
      <c r="E12" s="20"/>
    </row>
    <row r="13" spans="1:6" ht="17.25" customHeight="1">
      <c r="B13" s="116" t="s">
        <v>281</v>
      </c>
      <c r="C13" s="150">
        <v>231019050</v>
      </c>
      <c r="D13" s="151">
        <v>228915384</v>
      </c>
      <c r="E13" s="20"/>
    </row>
    <row r="14" spans="1:6" ht="17.25" customHeight="1">
      <c r="B14" s="116"/>
      <c r="C14" s="150"/>
      <c r="D14" s="151"/>
      <c r="E14" s="20"/>
    </row>
    <row r="15" spans="1:6" ht="17.25" customHeight="1">
      <c r="B15" s="476" t="s">
        <v>550</v>
      </c>
      <c r="C15" s="365">
        <v>42394138</v>
      </c>
      <c r="D15" s="366">
        <v>35557985</v>
      </c>
      <c r="E15" s="152"/>
    </row>
    <row r="16" spans="1:6" ht="17.25" hidden="1" customHeight="1">
      <c r="B16" s="116" t="s">
        <v>551</v>
      </c>
      <c r="C16" s="150">
        <v>0</v>
      </c>
      <c r="D16" s="151">
        <v>0</v>
      </c>
      <c r="E16" s="20"/>
    </row>
    <row r="17" spans="1:7" ht="17.25" customHeight="1">
      <c r="B17" s="116" t="s">
        <v>551</v>
      </c>
      <c r="C17" s="150">
        <v>0</v>
      </c>
      <c r="D17" s="151">
        <v>0</v>
      </c>
      <c r="E17" s="20"/>
    </row>
    <row r="18" spans="1:7" ht="17.25" customHeight="1">
      <c r="B18" s="116" t="s">
        <v>552</v>
      </c>
      <c r="C18" s="150">
        <v>30014046</v>
      </c>
      <c r="D18" s="151">
        <v>23365108</v>
      </c>
      <c r="E18" s="20"/>
    </row>
    <row r="19" spans="1:7" ht="17.25" customHeight="1" thickBot="1">
      <c r="B19" s="120" t="s">
        <v>553</v>
      </c>
      <c r="C19" s="153">
        <v>12380092</v>
      </c>
      <c r="D19" s="154">
        <v>12192877</v>
      </c>
      <c r="E19" s="20"/>
    </row>
    <row r="20" spans="1:7" ht="17.25" customHeight="1">
      <c r="B20" s="155"/>
      <c r="C20" s="156"/>
      <c r="D20" s="156"/>
      <c r="E20" s="20"/>
    </row>
    <row r="21" spans="1:7" ht="11.25" thickBot="1"/>
    <row r="22" spans="1:7" ht="31.5">
      <c r="A22" s="145"/>
      <c r="B22" s="1131" t="s">
        <v>554</v>
      </c>
      <c r="C22" s="655" t="s">
        <v>545</v>
      </c>
      <c r="D22" s="655" t="s">
        <v>546</v>
      </c>
      <c r="E22" s="655" t="s">
        <v>555</v>
      </c>
      <c r="F22" s="656" t="s">
        <v>24</v>
      </c>
    </row>
    <row r="23" spans="1:7" ht="18.75" customHeight="1">
      <c r="A23" s="3" t="s">
        <v>43</v>
      </c>
      <c r="B23" s="1132"/>
      <c r="C23" s="657" t="s">
        <v>2</v>
      </c>
      <c r="D23" s="657" t="s">
        <v>2</v>
      </c>
      <c r="E23" s="657" t="s">
        <v>2</v>
      </c>
      <c r="F23" s="658" t="s">
        <v>2</v>
      </c>
    </row>
    <row r="24" spans="1:7" ht="18" customHeight="1">
      <c r="B24" s="364" t="s">
        <v>699</v>
      </c>
      <c r="C24" s="365">
        <v>13000</v>
      </c>
      <c r="D24" s="365">
        <v>15439243</v>
      </c>
      <c r="E24" s="365">
        <v>216722507</v>
      </c>
      <c r="F24" s="842">
        <v>232174750</v>
      </c>
      <c r="G24" s="4"/>
    </row>
    <row r="25" spans="1:7" ht="18" customHeight="1">
      <c r="B25" s="132" t="s">
        <v>41</v>
      </c>
      <c r="C25" s="150">
        <v>0</v>
      </c>
      <c r="D25" s="150">
        <v>-6650309</v>
      </c>
      <c r="E25" s="150">
        <v>-187215</v>
      </c>
      <c r="F25" s="842">
        <v>-6837524</v>
      </c>
    </row>
    <row r="26" spans="1:7" ht="18" customHeight="1">
      <c r="B26" s="132" t="s">
        <v>556</v>
      </c>
      <c r="C26" s="150">
        <v>0</v>
      </c>
      <c r="D26" s="150">
        <v>885153</v>
      </c>
      <c r="E26" s="150">
        <v>-32591</v>
      </c>
      <c r="F26" s="842">
        <v>852562</v>
      </c>
    </row>
    <row r="27" spans="1:7" ht="18" customHeight="1">
      <c r="B27" s="132" t="s">
        <v>557</v>
      </c>
      <c r="C27" s="150">
        <v>0</v>
      </c>
      <c r="D27" s="150">
        <v>2201644</v>
      </c>
      <c r="E27" s="150">
        <v>2137636</v>
      </c>
      <c r="F27" s="842">
        <v>4339280</v>
      </c>
      <c r="G27" s="158"/>
    </row>
    <row r="28" spans="1:7" ht="18" customHeight="1">
      <c r="B28" s="132" t="s">
        <v>559</v>
      </c>
      <c r="C28" s="150">
        <v>0</v>
      </c>
      <c r="D28" s="150">
        <v>0</v>
      </c>
      <c r="E28" s="150">
        <v>-1379</v>
      </c>
      <c r="F28" s="842">
        <v>-1379</v>
      </c>
    </row>
    <row r="29" spans="1:7" ht="18" customHeight="1">
      <c r="B29" s="364" t="s">
        <v>40</v>
      </c>
      <c r="C29" s="365">
        <v>0</v>
      </c>
      <c r="D29" s="365">
        <v>-3563512</v>
      </c>
      <c r="E29" s="365">
        <v>1916451</v>
      </c>
      <c r="F29" s="842">
        <v>-1647061</v>
      </c>
    </row>
    <row r="30" spans="1:7" ht="15" customHeight="1">
      <c r="B30" s="132"/>
      <c r="C30" s="150"/>
      <c r="D30" s="150"/>
      <c r="E30" s="150"/>
      <c r="F30" s="850"/>
    </row>
    <row r="31" spans="1:7" ht="24" customHeight="1" thickBot="1">
      <c r="B31" s="367" t="s">
        <v>851</v>
      </c>
      <c r="C31" s="368">
        <v>13000</v>
      </c>
      <c r="D31" s="368">
        <v>11875731</v>
      </c>
      <c r="E31" s="368">
        <v>218638958</v>
      </c>
      <c r="F31" s="848">
        <v>230527689</v>
      </c>
      <c r="G31" s="6"/>
    </row>
    <row r="32" spans="1:7">
      <c r="C32" s="6"/>
      <c r="D32" s="6"/>
      <c r="E32" s="6"/>
      <c r="F32" s="6"/>
    </row>
    <row r="33" spans="1:7" ht="11.25" thickBot="1">
      <c r="C33" s="24"/>
      <c r="D33" s="24"/>
      <c r="E33" s="24"/>
      <c r="F33" s="24"/>
    </row>
    <row r="34" spans="1:7" ht="31.5">
      <c r="A34" s="145"/>
      <c r="B34" s="1131" t="s">
        <v>554</v>
      </c>
      <c r="C34" s="655" t="s">
        <v>545</v>
      </c>
      <c r="D34" s="655" t="s">
        <v>546</v>
      </c>
      <c r="E34" s="655" t="s">
        <v>555</v>
      </c>
      <c r="F34" s="656" t="s">
        <v>24</v>
      </c>
    </row>
    <row r="35" spans="1:7" ht="18.75" customHeight="1">
      <c r="A35" s="3" t="s">
        <v>42</v>
      </c>
      <c r="B35" s="1132"/>
      <c r="C35" s="657" t="s">
        <v>2</v>
      </c>
      <c r="D35" s="657" t="s">
        <v>2</v>
      </c>
      <c r="E35" s="657" t="s">
        <v>2</v>
      </c>
      <c r="F35" s="658" t="s">
        <v>2</v>
      </c>
    </row>
    <row r="36" spans="1:7" ht="18" customHeight="1">
      <c r="B36" s="364" t="s">
        <v>482</v>
      </c>
      <c r="C36" s="365">
        <v>13000</v>
      </c>
      <c r="D36" s="365">
        <v>10916343</v>
      </c>
      <c r="E36" s="365">
        <v>216417926</v>
      </c>
      <c r="F36" s="842">
        <v>227347269</v>
      </c>
      <c r="G36" s="4"/>
    </row>
    <row r="37" spans="1:7" ht="18" customHeight="1">
      <c r="B37" s="132" t="s">
        <v>41</v>
      </c>
      <c r="C37" s="150">
        <v>0</v>
      </c>
      <c r="D37" s="150">
        <v>-5384303</v>
      </c>
      <c r="E37" s="150">
        <v>-187223</v>
      </c>
      <c r="F37" s="842">
        <v>-5571526</v>
      </c>
    </row>
    <row r="38" spans="1:7" ht="18" customHeight="1">
      <c r="B38" s="132" t="s">
        <v>556</v>
      </c>
      <c r="C38" s="150">
        <v>0</v>
      </c>
      <c r="D38" s="150">
        <v>3828805</v>
      </c>
      <c r="E38" s="150">
        <v>-123156</v>
      </c>
      <c r="F38" s="842">
        <v>3705649</v>
      </c>
    </row>
    <row r="39" spans="1:7" ht="18" customHeight="1">
      <c r="B39" s="132" t="s">
        <v>557</v>
      </c>
      <c r="C39" s="150">
        <v>0</v>
      </c>
      <c r="D39" s="150">
        <v>6078398</v>
      </c>
      <c r="E39" s="150">
        <v>616934</v>
      </c>
      <c r="F39" s="842">
        <v>6695332</v>
      </c>
    </row>
    <row r="40" spans="1:7" ht="18" customHeight="1">
      <c r="B40" s="132" t="s">
        <v>559</v>
      </c>
      <c r="C40" s="150">
        <v>0</v>
      </c>
      <c r="D40" s="150">
        <v>0</v>
      </c>
      <c r="E40" s="150">
        <v>-1974</v>
      </c>
      <c r="F40" s="842">
        <v>-1974</v>
      </c>
    </row>
    <row r="41" spans="1:7" ht="18" customHeight="1">
      <c r="B41" s="364" t="s">
        <v>558</v>
      </c>
      <c r="C41" s="365">
        <v>0</v>
      </c>
      <c r="D41" s="365">
        <v>4522900</v>
      </c>
      <c r="E41" s="365">
        <v>304581</v>
      </c>
      <c r="F41" s="842">
        <v>4827481</v>
      </c>
    </row>
    <row r="42" spans="1:7" ht="13.5" customHeight="1">
      <c r="B42" s="132"/>
      <c r="C42" s="150"/>
      <c r="D42" s="150"/>
      <c r="E42" s="150"/>
      <c r="F42" s="849"/>
    </row>
    <row r="43" spans="1:7" ht="21" customHeight="1" thickBot="1">
      <c r="B43" s="367" t="s">
        <v>662</v>
      </c>
      <c r="C43" s="368">
        <v>13000</v>
      </c>
      <c r="D43" s="368">
        <v>15439243</v>
      </c>
      <c r="E43" s="368">
        <v>216722507</v>
      </c>
      <c r="F43" s="848">
        <v>232174750</v>
      </c>
      <c r="G43" s="4"/>
    </row>
    <row r="44" spans="1:7">
      <c r="B44" s="25"/>
      <c r="C44" s="6"/>
      <c r="D44" s="6"/>
      <c r="E44" s="6"/>
      <c r="F44" s="6"/>
    </row>
    <row r="45" spans="1:7">
      <c r="B45" s="19" t="s">
        <v>573</v>
      </c>
      <c r="C45" s="20"/>
      <c r="D45" s="20"/>
      <c r="E45" s="21"/>
    </row>
    <row r="46" spans="1:7">
      <c r="B46" s="19"/>
      <c r="C46" s="20"/>
      <c r="D46" s="20"/>
      <c r="E46" s="21"/>
    </row>
    <row r="47" spans="1:7">
      <c r="B47" s="19" t="s">
        <v>574</v>
      </c>
      <c r="C47" s="22">
        <v>42369</v>
      </c>
      <c r="D47" s="20"/>
      <c r="E47" s="21"/>
    </row>
    <row r="48" spans="1:7" ht="11.25" thickBot="1"/>
    <row r="49" spans="1:7" ht="31.5">
      <c r="A49" s="145"/>
      <c r="B49" s="1131" t="s">
        <v>554</v>
      </c>
      <c r="C49" s="655" t="s">
        <v>548</v>
      </c>
      <c r="D49" s="655" t="s">
        <v>549</v>
      </c>
      <c r="E49" s="655" t="s">
        <v>575</v>
      </c>
      <c r="F49" s="656" t="s">
        <v>24</v>
      </c>
    </row>
    <row r="50" spans="1:7" ht="18.75" customHeight="1">
      <c r="A50" s="3"/>
      <c r="B50" s="1132"/>
      <c r="C50" s="657" t="s">
        <v>2</v>
      </c>
      <c r="D50" s="657" t="s">
        <v>2</v>
      </c>
      <c r="E50" s="657" t="s">
        <v>2</v>
      </c>
      <c r="F50" s="658" t="s">
        <v>2</v>
      </c>
    </row>
    <row r="51" spans="1:7" ht="18" customHeight="1">
      <c r="B51" s="364" t="s">
        <v>699</v>
      </c>
      <c r="C51" s="365">
        <v>13000</v>
      </c>
      <c r="D51" s="365">
        <v>38804351</v>
      </c>
      <c r="E51" s="365">
        <v>228915384</v>
      </c>
      <c r="F51" s="366">
        <v>267732735</v>
      </c>
      <c r="G51" s="4"/>
    </row>
    <row r="52" spans="1:7" ht="18" customHeight="1">
      <c r="B52" s="132" t="s">
        <v>556</v>
      </c>
      <c r="C52" s="150">
        <v>0</v>
      </c>
      <c r="D52" s="150">
        <v>885153</v>
      </c>
      <c r="E52" s="150">
        <v>-32591</v>
      </c>
      <c r="F52" s="842">
        <v>852562</v>
      </c>
    </row>
    <row r="53" spans="1:7" ht="18" customHeight="1">
      <c r="B53" s="132" t="s">
        <v>557</v>
      </c>
      <c r="C53" s="150">
        <v>0</v>
      </c>
      <c r="D53" s="150">
        <v>2200273</v>
      </c>
      <c r="E53" s="150">
        <v>2137636</v>
      </c>
      <c r="F53" s="842">
        <v>4337909</v>
      </c>
    </row>
    <row r="54" spans="1:7" ht="18" customHeight="1">
      <c r="B54" s="132" t="s">
        <v>559</v>
      </c>
      <c r="C54" s="150">
        <v>0</v>
      </c>
      <c r="D54" s="150">
        <v>0</v>
      </c>
      <c r="E54" s="150">
        <v>-1379</v>
      </c>
      <c r="F54" s="842">
        <v>-1379</v>
      </c>
      <c r="G54" s="158"/>
    </row>
    <row r="55" spans="1:7" s="16" customFormat="1" ht="18" customHeight="1">
      <c r="A55" s="159"/>
      <c r="B55" s="364" t="s">
        <v>40</v>
      </c>
      <c r="C55" s="365">
        <v>0</v>
      </c>
      <c r="D55" s="365">
        <v>3085426</v>
      </c>
      <c r="E55" s="365">
        <v>2103666</v>
      </c>
      <c r="F55" s="366">
        <v>5189092</v>
      </c>
    </row>
    <row r="56" spans="1:7" ht="10.5" customHeight="1">
      <c r="B56" s="157"/>
      <c r="C56" s="147"/>
      <c r="D56" s="147"/>
      <c r="E56" s="147"/>
      <c r="F56" s="148"/>
    </row>
    <row r="57" spans="1:7" ht="21" customHeight="1" thickBot="1">
      <c r="B57" s="367" t="str">
        <f>+B31</f>
        <v>Saldo final al 31-12-2015</v>
      </c>
      <c r="C57" s="368">
        <v>13000</v>
      </c>
      <c r="D57" s="368">
        <v>41889777</v>
      </c>
      <c r="E57" s="368">
        <v>231019050</v>
      </c>
      <c r="F57" s="369">
        <v>272921827</v>
      </c>
      <c r="G57" s="4"/>
    </row>
    <row r="58" spans="1:7">
      <c r="C58" s="6"/>
      <c r="D58" s="6"/>
      <c r="E58" s="6"/>
      <c r="F58" s="6"/>
    </row>
    <row r="59" spans="1:7">
      <c r="C59" s="6"/>
      <c r="D59" s="6"/>
      <c r="E59" s="6"/>
      <c r="F59" s="6"/>
    </row>
    <row r="60" spans="1:7">
      <c r="B60" s="19" t="s">
        <v>576</v>
      </c>
      <c r="C60" s="23">
        <v>42004</v>
      </c>
      <c r="D60" s="4"/>
      <c r="E60" s="4"/>
      <c r="F60" s="4"/>
    </row>
    <row r="61" spans="1:7" ht="11.25" thickBot="1">
      <c r="C61" s="24"/>
      <c r="D61" s="24"/>
      <c r="E61" s="24"/>
      <c r="F61" s="24"/>
    </row>
    <row r="62" spans="1:7" ht="31.5">
      <c r="A62" s="145"/>
      <c r="B62" s="1131" t="s">
        <v>554</v>
      </c>
      <c r="C62" s="655" t="s">
        <v>548</v>
      </c>
      <c r="D62" s="655" t="s">
        <v>549</v>
      </c>
      <c r="E62" s="655" t="s">
        <v>575</v>
      </c>
      <c r="F62" s="656" t="s">
        <v>24</v>
      </c>
    </row>
    <row r="63" spans="1:7" ht="18.75" customHeight="1">
      <c r="A63" s="3"/>
      <c r="B63" s="1132"/>
      <c r="C63" s="657" t="s">
        <v>2</v>
      </c>
      <c r="D63" s="657" t="s">
        <v>2</v>
      </c>
      <c r="E63" s="657" t="s">
        <v>2</v>
      </c>
      <c r="F63" s="658" t="s">
        <v>2</v>
      </c>
    </row>
    <row r="64" spans="1:7" ht="18" customHeight="1">
      <c r="B64" s="364" t="s">
        <v>482</v>
      </c>
      <c r="C64" s="365">
        <v>13000</v>
      </c>
      <c r="D64" s="365">
        <v>30716721</v>
      </c>
      <c r="E64" s="365">
        <v>228423580</v>
      </c>
      <c r="F64" s="366">
        <v>259153301</v>
      </c>
      <c r="G64" s="4"/>
    </row>
    <row r="65" spans="1:7" ht="18" customHeight="1">
      <c r="B65" s="132" t="s">
        <v>556</v>
      </c>
      <c r="C65" s="150">
        <v>0</v>
      </c>
      <c r="D65" s="150">
        <v>3828805</v>
      </c>
      <c r="E65" s="150">
        <v>-123156</v>
      </c>
      <c r="F65" s="842">
        <v>3705649</v>
      </c>
    </row>
    <row r="66" spans="1:7" ht="18" customHeight="1">
      <c r="B66" s="132" t="s">
        <v>557</v>
      </c>
      <c r="C66" s="150">
        <v>0</v>
      </c>
      <c r="D66" s="150">
        <v>6078398</v>
      </c>
      <c r="E66" s="150">
        <v>616934</v>
      </c>
      <c r="F66" s="842">
        <v>6695332</v>
      </c>
    </row>
    <row r="67" spans="1:7" ht="18" customHeight="1">
      <c r="B67" s="132" t="s">
        <v>559</v>
      </c>
      <c r="C67" s="150">
        <v>0</v>
      </c>
      <c r="D67" s="150">
        <v>-1819573</v>
      </c>
      <c r="E67" s="150">
        <v>-1974</v>
      </c>
      <c r="F67" s="842">
        <v>-1821547</v>
      </c>
      <c r="G67" s="158"/>
    </row>
    <row r="68" spans="1:7" s="16" customFormat="1" ht="18" customHeight="1">
      <c r="A68" s="159"/>
      <c r="B68" s="364" t="s">
        <v>40</v>
      </c>
      <c r="C68" s="365">
        <v>0</v>
      </c>
      <c r="D68" s="365">
        <v>8087630</v>
      </c>
      <c r="E68" s="365">
        <v>491804</v>
      </c>
      <c r="F68" s="842">
        <v>8579434</v>
      </c>
    </row>
    <row r="69" spans="1:7" ht="10.5" customHeight="1">
      <c r="B69" s="157"/>
      <c r="C69" s="147"/>
      <c r="D69" s="147"/>
      <c r="E69" s="147"/>
      <c r="F69" s="148"/>
    </row>
    <row r="70" spans="1:7" ht="21" customHeight="1" thickBot="1">
      <c r="B70" s="367" t="s">
        <v>662</v>
      </c>
      <c r="C70" s="368">
        <v>13000</v>
      </c>
      <c r="D70" s="368">
        <v>38804351</v>
      </c>
      <c r="E70" s="368">
        <v>228915384</v>
      </c>
      <c r="F70" s="369">
        <v>267732735</v>
      </c>
      <c r="G70" s="4"/>
    </row>
    <row r="71" spans="1:7">
      <c r="C71" s="6"/>
      <c r="D71" s="6"/>
      <c r="E71" s="6"/>
      <c r="F71" s="6"/>
    </row>
    <row r="72" spans="1:7">
      <c r="B72" s="19" t="s">
        <v>577</v>
      </c>
      <c r="C72" s="20"/>
      <c r="D72" s="20"/>
      <c r="E72" s="21"/>
      <c r="F72" s="21"/>
    </row>
    <row r="73" spans="1:7">
      <c r="B73" s="19"/>
      <c r="C73" s="20"/>
      <c r="D73" s="20"/>
      <c r="E73" s="21"/>
      <c r="F73" s="21"/>
    </row>
    <row r="74" spans="1:7">
      <c r="B74" s="19" t="s">
        <v>574</v>
      </c>
      <c r="C74" s="22">
        <v>42369</v>
      </c>
      <c r="D74" s="20"/>
      <c r="E74" s="21"/>
      <c r="F74" s="21"/>
    </row>
    <row r="75" spans="1:7" ht="11.25" thickBot="1"/>
    <row r="76" spans="1:7" ht="42">
      <c r="A76" s="145"/>
      <c r="B76" s="1015" t="s">
        <v>554</v>
      </c>
      <c r="C76" s="655" t="s">
        <v>551</v>
      </c>
      <c r="D76" s="655" t="s">
        <v>552</v>
      </c>
      <c r="E76" s="655" t="s">
        <v>553</v>
      </c>
      <c r="F76" s="656" t="s">
        <v>24</v>
      </c>
    </row>
    <row r="77" spans="1:7" ht="18.75" customHeight="1">
      <c r="A77" s="3"/>
      <c r="B77" s="1016"/>
      <c r="C77" s="657" t="s">
        <v>2</v>
      </c>
      <c r="D77" s="657" t="s">
        <v>2</v>
      </c>
      <c r="E77" s="657" t="s">
        <v>2</v>
      </c>
      <c r="F77" s="658" t="s">
        <v>2</v>
      </c>
    </row>
    <row r="78" spans="1:7" ht="18" customHeight="1">
      <c r="B78" s="364" t="str">
        <f>+B51</f>
        <v>Saldo inicial al 01-01-2015</v>
      </c>
      <c r="C78" s="365">
        <v>0</v>
      </c>
      <c r="D78" s="365">
        <v>23365108</v>
      </c>
      <c r="E78" s="365">
        <v>12192877</v>
      </c>
      <c r="F78" s="366">
        <v>35557985</v>
      </c>
      <c r="G78" s="4"/>
    </row>
    <row r="79" spans="1:7" ht="18" customHeight="1">
      <c r="B79" s="349" t="s">
        <v>41</v>
      </c>
      <c r="C79" s="150">
        <v>0</v>
      </c>
      <c r="D79" s="150">
        <v>6650309</v>
      </c>
      <c r="E79" s="150">
        <v>187215</v>
      </c>
      <c r="F79" s="842">
        <v>6837524</v>
      </c>
    </row>
    <row r="80" spans="1:7" ht="18" customHeight="1">
      <c r="B80" s="349" t="s">
        <v>556</v>
      </c>
      <c r="C80" s="150">
        <v>0</v>
      </c>
      <c r="D80" s="150">
        <v>0</v>
      </c>
      <c r="E80" s="150">
        <v>0</v>
      </c>
      <c r="F80" s="842">
        <v>0</v>
      </c>
    </row>
    <row r="81" spans="1:7" ht="18" customHeight="1">
      <c r="B81" s="349" t="s">
        <v>557</v>
      </c>
      <c r="C81" s="150">
        <v>0</v>
      </c>
      <c r="D81" s="150">
        <v>-1371</v>
      </c>
      <c r="E81" s="150">
        <v>0</v>
      </c>
      <c r="F81" s="842">
        <v>-1371</v>
      </c>
      <c r="G81" s="158"/>
    </row>
    <row r="82" spans="1:7" ht="18" customHeight="1">
      <c r="B82" s="349" t="s">
        <v>559</v>
      </c>
      <c r="C82" s="150">
        <v>0</v>
      </c>
      <c r="D82" s="150">
        <v>0</v>
      </c>
      <c r="E82" s="150">
        <v>0</v>
      </c>
      <c r="F82" s="842">
        <v>0</v>
      </c>
      <c r="G82" s="158"/>
    </row>
    <row r="83" spans="1:7" ht="18" customHeight="1">
      <c r="B83" s="364" t="s">
        <v>40</v>
      </c>
      <c r="C83" s="365">
        <v>0</v>
      </c>
      <c r="D83" s="365">
        <v>6648938</v>
      </c>
      <c r="E83" s="365">
        <v>187215</v>
      </c>
      <c r="F83" s="366">
        <v>6836153</v>
      </c>
      <c r="G83" s="4"/>
    </row>
    <row r="84" spans="1:7" ht="10.5" customHeight="1">
      <c r="B84" s="157"/>
      <c r="C84" s="147"/>
      <c r="D84" s="147"/>
      <c r="E84" s="147"/>
      <c r="F84" s="148"/>
    </row>
    <row r="85" spans="1:7" ht="21" customHeight="1" thickBot="1">
      <c r="B85" s="367" t="str">
        <f>+B57</f>
        <v>Saldo final al 31-12-2015</v>
      </c>
      <c r="C85" s="368">
        <v>0</v>
      </c>
      <c r="D85" s="368">
        <v>30014046</v>
      </c>
      <c r="E85" s="368">
        <v>12380092</v>
      </c>
      <c r="F85" s="369">
        <v>42394138</v>
      </c>
      <c r="G85" s="4"/>
    </row>
    <row r="86" spans="1:7">
      <c r="C86" s="6"/>
      <c r="D86" s="6"/>
      <c r="E86" s="6"/>
      <c r="F86" s="6"/>
    </row>
    <row r="87" spans="1:7">
      <c r="B87" s="19" t="s">
        <v>576</v>
      </c>
      <c r="C87" s="23">
        <v>42004</v>
      </c>
      <c r="D87" s="4"/>
      <c r="E87" s="4"/>
      <c r="F87" s="4"/>
    </row>
    <row r="88" spans="1:7" ht="11.25" thickBot="1">
      <c r="C88" s="24"/>
      <c r="D88" s="24"/>
      <c r="E88" s="24"/>
      <c r="F88" s="24"/>
    </row>
    <row r="89" spans="1:7" ht="42">
      <c r="A89" s="145"/>
      <c r="B89" s="1131" t="s">
        <v>554</v>
      </c>
      <c r="C89" s="655" t="s">
        <v>551</v>
      </c>
      <c r="D89" s="655" t="s">
        <v>552</v>
      </c>
      <c r="E89" s="655" t="s">
        <v>553</v>
      </c>
      <c r="F89" s="656" t="s">
        <v>24</v>
      </c>
    </row>
    <row r="90" spans="1:7" ht="18.75" customHeight="1">
      <c r="A90" s="3"/>
      <c r="B90" s="1132"/>
      <c r="C90" s="657" t="s">
        <v>2</v>
      </c>
      <c r="D90" s="657" t="s">
        <v>2</v>
      </c>
      <c r="E90" s="657" t="s">
        <v>2</v>
      </c>
      <c r="F90" s="658" t="s">
        <v>2</v>
      </c>
    </row>
    <row r="91" spans="1:7" ht="18" customHeight="1">
      <c r="B91" s="364" t="str">
        <f>+B64</f>
        <v>Saldo inicial al 01-01-2014</v>
      </c>
      <c r="C91" s="365">
        <v>0</v>
      </c>
      <c r="D91" s="365">
        <v>19800378</v>
      </c>
      <c r="E91" s="365">
        <v>12005654</v>
      </c>
      <c r="F91" s="366">
        <v>31806032</v>
      </c>
      <c r="G91" s="4"/>
    </row>
    <row r="92" spans="1:7" ht="18" customHeight="1">
      <c r="B92" s="132" t="s">
        <v>41</v>
      </c>
      <c r="C92" s="150">
        <v>0</v>
      </c>
      <c r="D92" s="150">
        <v>5384303</v>
      </c>
      <c r="E92" s="150">
        <v>187223</v>
      </c>
      <c r="F92" s="842">
        <v>5571526</v>
      </c>
    </row>
    <row r="93" spans="1:7" ht="18" hidden="1" customHeight="1">
      <c r="B93" s="132" t="s">
        <v>556</v>
      </c>
      <c r="C93" s="150">
        <v>0</v>
      </c>
      <c r="D93" s="150">
        <v>0</v>
      </c>
      <c r="E93" s="150">
        <v>0</v>
      </c>
      <c r="F93" s="842">
        <v>0</v>
      </c>
    </row>
    <row r="94" spans="1:7" ht="18" hidden="1" customHeight="1">
      <c r="B94" s="132" t="s">
        <v>557</v>
      </c>
      <c r="C94" s="150">
        <v>0</v>
      </c>
      <c r="D94" s="150">
        <v>0</v>
      </c>
      <c r="E94" s="150">
        <v>0</v>
      </c>
      <c r="F94" s="842">
        <v>0</v>
      </c>
      <c r="G94" s="158"/>
    </row>
    <row r="95" spans="1:7" ht="18" customHeight="1">
      <c r="B95" s="132" t="s">
        <v>559</v>
      </c>
      <c r="C95" s="150">
        <v>0</v>
      </c>
      <c r="D95" s="150">
        <v>-1819573</v>
      </c>
      <c r="E95" s="150">
        <v>0</v>
      </c>
      <c r="F95" s="842">
        <v>-1819573</v>
      </c>
      <c r="G95" s="158"/>
    </row>
    <row r="96" spans="1:7" ht="18" customHeight="1">
      <c r="B96" s="364" t="s">
        <v>40</v>
      </c>
      <c r="C96" s="365">
        <v>0</v>
      </c>
      <c r="D96" s="365">
        <v>3564730</v>
      </c>
      <c r="E96" s="365">
        <v>187223</v>
      </c>
      <c r="F96" s="366">
        <v>3751953</v>
      </c>
      <c r="G96" s="4"/>
    </row>
    <row r="97" spans="1:9" ht="10.5" customHeight="1">
      <c r="B97" s="157"/>
      <c r="C97" s="147"/>
      <c r="D97" s="147"/>
      <c r="E97" s="147"/>
      <c r="F97" s="148"/>
    </row>
    <row r="98" spans="1:9" ht="21" customHeight="1" thickBot="1">
      <c r="B98" s="367" t="str">
        <f>+B70</f>
        <v>Saldo final al 31-12-2014</v>
      </c>
      <c r="C98" s="368">
        <v>0</v>
      </c>
      <c r="D98" s="368">
        <v>23365108</v>
      </c>
      <c r="E98" s="368">
        <v>12192877</v>
      </c>
      <c r="F98" s="369">
        <v>35557985</v>
      </c>
      <c r="G98" s="4"/>
    </row>
    <row r="99" spans="1:9">
      <c r="B99" s="25"/>
      <c r="C99" s="6"/>
      <c r="D99" s="6"/>
      <c r="E99" s="6"/>
      <c r="F99" s="6"/>
    </row>
    <row r="100" spans="1:9" ht="21.75" thickBot="1">
      <c r="B100" s="160" t="s">
        <v>36</v>
      </c>
    </row>
    <row r="101" spans="1:9" ht="18.75" customHeight="1">
      <c r="B101" s="1133" t="s">
        <v>32</v>
      </c>
      <c r="C101" s="1135">
        <v>42369</v>
      </c>
      <c r="D101" s="1136"/>
      <c r="E101" s="1137"/>
      <c r="F101" s="1135">
        <v>42004</v>
      </c>
      <c r="G101" s="1136"/>
      <c r="H101" s="1138"/>
    </row>
    <row r="102" spans="1:9" ht="21">
      <c r="A102" s="145"/>
      <c r="B102" s="1134"/>
      <c r="C102" s="659" t="s">
        <v>35</v>
      </c>
      <c r="D102" s="659" t="s">
        <v>34</v>
      </c>
      <c r="E102" s="659" t="s">
        <v>15</v>
      </c>
      <c r="F102" s="659" t="s">
        <v>35</v>
      </c>
      <c r="G102" s="659" t="s">
        <v>34</v>
      </c>
      <c r="H102" s="660" t="s">
        <v>15</v>
      </c>
    </row>
    <row r="103" spans="1:9" ht="15.75" customHeight="1">
      <c r="B103" s="1134"/>
      <c r="C103" s="657" t="s">
        <v>2</v>
      </c>
      <c r="D103" s="657" t="s">
        <v>2</v>
      </c>
      <c r="E103" s="657" t="s">
        <v>2</v>
      </c>
      <c r="F103" s="657" t="s">
        <v>2</v>
      </c>
      <c r="G103" s="657" t="s">
        <v>2</v>
      </c>
      <c r="H103" s="661" t="s">
        <v>2</v>
      </c>
    </row>
    <row r="104" spans="1:9" ht="18" customHeight="1">
      <c r="B104" s="349" t="s">
        <v>31</v>
      </c>
      <c r="C104" s="150">
        <v>75950169</v>
      </c>
      <c r="D104" s="150">
        <v>8062219</v>
      </c>
      <c r="E104" s="150">
        <v>5135351</v>
      </c>
      <c r="F104" s="150">
        <v>73945526</v>
      </c>
      <c r="G104" s="150">
        <v>8031096</v>
      </c>
      <c r="H104" s="151">
        <v>5322126</v>
      </c>
    </row>
    <row r="105" spans="1:9" ht="18" customHeight="1">
      <c r="B105" s="132" t="s">
        <v>30</v>
      </c>
      <c r="C105" s="150">
        <v>92684130</v>
      </c>
      <c r="D105" s="150">
        <v>7866530</v>
      </c>
      <c r="E105" s="150">
        <v>0</v>
      </c>
      <c r="F105" s="150">
        <v>92671535</v>
      </c>
      <c r="G105" s="150">
        <v>7866530</v>
      </c>
      <c r="H105" s="151">
        <v>0</v>
      </c>
    </row>
    <row r="106" spans="1:9" ht="18" customHeight="1">
      <c r="B106" s="132" t="s">
        <v>29</v>
      </c>
      <c r="C106" s="150">
        <v>21490797</v>
      </c>
      <c r="D106" s="150">
        <v>857614</v>
      </c>
      <c r="E106" s="150">
        <v>0</v>
      </c>
      <c r="F106" s="150">
        <v>21625505</v>
      </c>
      <c r="G106" s="150">
        <v>900294</v>
      </c>
      <c r="H106" s="151">
        <v>0</v>
      </c>
    </row>
    <row r="107" spans="1:9" ht="18" customHeight="1">
      <c r="B107" s="132" t="s">
        <v>28</v>
      </c>
      <c r="C107" s="150">
        <v>5450043</v>
      </c>
      <c r="D107" s="150">
        <v>1087305</v>
      </c>
      <c r="E107" s="150">
        <v>0</v>
      </c>
      <c r="F107" s="150">
        <v>5217790</v>
      </c>
      <c r="G107" s="150">
        <v>1087305</v>
      </c>
      <c r="H107" s="151">
        <v>0</v>
      </c>
    </row>
    <row r="108" spans="1:9" ht="18" customHeight="1">
      <c r="B108" s="161" t="s">
        <v>292</v>
      </c>
      <c r="C108" s="150">
        <v>13700</v>
      </c>
      <c r="D108" s="150">
        <v>0</v>
      </c>
      <c r="E108" s="150">
        <v>0</v>
      </c>
      <c r="F108" s="162">
        <v>13700</v>
      </c>
      <c r="G108" s="162">
        <v>0</v>
      </c>
      <c r="H108" s="163">
        <v>0</v>
      </c>
    </row>
    <row r="109" spans="1:9" ht="18" customHeight="1">
      <c r="B109" s="161" t="s">
        <v>27</v>
      </c>
      <c r="C109" s="150">
        <v>13700</v>
      </c>
      <c r="D109" s="150">
        <v>0</v>
      </c>
      <c r="E109" s="150">
        <v>0</v>
      </c>
      <c r="F109" s="162">
        <v>13700</v>
      </c>
      <c r="G109" s="162">
        <v>0</v>
      </c>
      <c r="H109" s="163">
        <v>0</v>
      </c>
    </row>
    <row r="110" spans="1:9" ht="18" customHeight="1">
      <c r="B110" s="161" t="s">
        <v>26</v>
      </c>
      <c r="C110" s="150">
        <v>13700</v>
      </c>
      <c r="D110" s="150">
        <v>0</v>
      </c>
      <c r="E110" s="150">
        <v>0</v>
      </c>
      <c r="F110" s="162">
        <v>13700</v>
      </c>
      <c r="G110" s="162">
        <v>0</v>
      </c>
      <c r="H110" s="163">
        <v>0</v>
      </c>
    </row>
    <row r="111" spans="1:9" ht="18" customHeight="1">
      <c r="B111" s="161" t="s">
        <v>25</v>
      </c>
      <c r="C111" s="150">
        <v>13700</v>
      </c>
      <c r="D111" s="150">
        <v>0</v>
      </c>
      <c r="E111" s="150">
        <v>0</v>
      </c>
      <c r="F111" s="162">
        <v>13700</v>
      </c>
      <c r="G111" s="162">
        <v>0</v>
      </c>
      <c r="H111" s="163">
        <v>0</v>
      </c>
    </row>
    <row r="112" spans="1:9" ht="24" customHeight="1" thickBot="1">
      <c r="B112" s="367" t="s">
        <v>33</v>
      </c>
      <c r="C112" s="368">
        <v>195629939</v>
      </c>
      <c r="D112" s="368">
        <v>17873668</v>
      </c>
      <c r="E112" s="368">
        <v>5135351</v>
      </c>
      <c r="F112" s="368">
        <v>193515156</v>
      </c>
      <c r="G112" s="368">
        <f t="shared" ref="G112:H112" si="0">SUM(G104:G111)</f>
        <v>17885225</v>
      </c>
      <c r="H112" s="369">
        <f t="shared" si="0"/>
        <v>5322126</v>
      </c>
      <c r="I112" s="6"/>
    </row>
    <row r="113" spans="1:8">
      <c r="E113" s="6"/>
      <c r="H113" s="6"/>
    </row>
    <row r="114" spans="1:8">
      <c r="B114" s="15" t="s">
        <v>705</v>
      </c>
      <c r="G114" s="346"/>
      <c r="H114" s="346"/>
    </row>
    <row r="115" spans="1:8" ht="11.25" thickBot="1"/>
    <row r="116" spans="1:8" ht="27.75" customHeight="1">
      <c r="A116" s="145"/>
      <c r="B116" s="494" t="s">
        <v>32</v>
      </c>
      <c r="C116" s="495" t="s">
        <v>2</v>
      </c>
    </row>
    <row r="117" spans="1:8" ht="18" customHeight="1">
      <c r="B117" s="132" t="s">
        <v>31</v>
      </c>
      <c r="C117" s="151">
        <v>1801705</v>
      </c>
      <c r="D117" s="4"/>
    </row>
    <row r="118" spans="1:8" ht="18" customHeight="1">
      <c r="B118" s="132" t="s">
        <v>30</v>
      </c>
      <c r="C118" s="151">
        <v>40500</v>
      </c>
      <c r="D118" s="4"/>
    </row>
    <row r="119" spans="1:8" ht="18" customHeight="1">
      <c r="B119" s="132" t="s">
        <v>29</v>
      </c>
      <c r="C119" s="151">
        <v>88000</v>
      </c>
      <c r="D119" s="4"/>
    </row>
    <row r="120" spans="1:8" ht="18" customHeight="1">
      <c r="B120" s="132" t="s">
        <v>28</v>
      </c>
      <c r="C120" s="151">
        <v>245094</v>
      </c>
      <c r="D120" s="4"/>
    </row>
    <row r="121" spans="1:8" ht="18" hidden="1" customHeight="1">
      <c r="B121" s="132" t="s">
        <v>26</v>
      </c>
      <c r="C121" s="151">
        <v>0</v>
      </c>
      <c r="D121" s="4"/>
    </row>
    <row r="122" spans="1:8" ht="18" customHeight="1">
      <c r="B122" s="132" t="s">
        <v>25</v>
      </c>
      <c r="C122" s="151">
        <v>0</v>
      </c>
      <c r="D122" s="4"/>
    </row>
    <row r="123" spans="1:8" ht="24" customHeight="1" thickBot="1">
      <c r="B123" s="367" t="s">
        <v>24</v>
      </c>
      <c r="C123" s="417">
        <v>2175299</v>
      </c>
    </row>
  </sheetData>
  <mergeCells count="9">
    <mergeCell ref="B22:B23"/>
    <mergeCell ref="B34:B35"/>
    <mergeCell ref="B101:B103"/>
    <mergeCell ref="C101:E101"/>
    <mergeCell ref="F101:H101"/>
    <mergeCell ref="B49:B50"/>
    <mergeCell ref="B62:B63"/>
    <mergeCell ref="B76:B77"/>
    <mergeCell ref="B89:B90"/>
  </mergeCells>
  <hyperlinks>
    <hyperlink ref="A1" location="Inicio!A1" display="Inicio"/>
  </hyperlinks>
  <printOptions horizontalCentered="1" verticalCentered="1"/>
  <pageMargins left="0" right="0" top="0.39370078740157483" bottom="0.39370078740157483" header="0" footer="0"/>
  <pageSetup scale="77" fitToHeight="0" orientation="portrait" r:id="rId1"/>
  <headerFooter>
    <oddHeader>&amp;F</oddHeader>
    <oddFooter>&amp;A</oddFooter>
  </headerFooter>
  <rowBreaks count="1" manualBreakCount="1">
    <brk id="21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E8"/>
  <sheetViews>
    <sheetView showGridLines="0" workbookViewId="0">
      <selection activeCell="C16" sqref="C16"/>
    </sheetView>
  </sheetViews>
  <sheetFormatPr baseColWidth="10" defaultRowHeight="10.5"/>
  <cols>
    <col min="1" max="1" width="11.42578125" style="101"/>
    <col min="2" max="2" width="14.140625" style="101" customWidth="1"/>
    <col min="3" max="3" width="35.85546875" style="101" bestFit="1" customWidth="1"/>
    <col min="4" max="5" width="13.7109375" style="101" customWidth="1"/>
    <col min="6" max="16384" width="11.42578125" style="101"/>
  </cols>
  <sheetData>
    <row r="1" spans="2:5">
      <c r="B1" s="164"/>
    </row>
    <row r="2" spans="2:5" ht="11.25" thickBot="1"/>
    <row r="3" spans="2:5" ht="17.25" customHeight="1">
      <c r="B3" s="1139" t="s">
        <v>145</v>
      </c>
      <c r="C3" s="1141" t="s">
        <v>32</v>
      </c>
      <c r="D3" s="869">
        <f>+Activo!D2</f>
        <v>42369</v>
      </c>
      <c r="E3" s="402">
        <f>+Activo!E2</f>
        <v>42004</v>
      </c>
    </row>
    <row r="4" spans="2:5" ht="17.25" customHeight="1">
      <c r="B4" s="1140"/>
      <c r="C4" s="1142"/>
      <c r="D4" s="870" t="s">
        <v>2</v>
      </c>
      <c r="E4" s="412" t="s">
        <v>2</v>
      </c>
    </row>
    <row r="5" spans="2:5" ht="24" customHeight="1">
      <c r="B5" s="165" t="s">
        <v>146</v>
      </c>
      <c r="C5" s="166" t="s">
        <v>30</v>
      </c>
      <c r="D5" s="99">
        <v>33823049</v>
      </c>
      <c r="E5" s="100">
        <v>33823049</v>
      </c>
    </row>
    <row r="6" spans="2:5" ht="24" customHeight="1">
      <c r="B6" s="999" t="s">
        <v>357</v>
      </c>
      <c r="C6" s="166" t="s">
        <v>74</v>
      </c>
      <c r="D6" s="99">
        <v>343332</v>
      </c>
      <c r="E6" s="100">
        <v>343332</v>
      </c>
    </row>
    <row r="7" spans="2:5" ht="24" customHeight="1">
      <c r="B7" s="165" t="s">
        <v>85</v>
      </c>
      <c r="C7" s="166" t="s">
        <v>73</v>
      </c>
      <c r="D7" s="99">
        <v>2066631</v>
      </c>
      <c r="E7" s="100">
        <f>2426196-359565</f>
        <v>2066631</v>
      </c>
    </row>
    <row r="8" spans="2:5" ht="24.75" customHeight="1" thickBot="1">
      <c r="B8" s="408" t="s">
        <v>33</v>
      </c>
      <c r="C8" s="409"/>
      <c r="D8" s="410">
        <f>SUM(D5:D7)</f>
        <v>36233012</v>
      </c>
      <c r="E8" s="411">
        <f>SUM(E5:E7)</f>
        <v>36233012</v>
      </c>
    </row>
  </sheetData>
  <mergeCells count="2">
    <mergeCell ref="B3:B4"/>
    <mergeCell ref="C3:C4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J151"/>
  <sheetViews>
    <sheetView showGridLines="0" topLeftCell="A60" workbookViewId="0">
      <selection activeCell="I61" sqref="I61"/>
    </sheetView>
  </sheetViews>
  <sheetFormatPr baseColWidth="10" defaultRowHeight="10.5"/>
  <cols>
    <col min="1" max="1" width="10.28515625" style="146" customWidth="1"/>
    <col min="2" max="2" width="53.85546875" style="3" bestFit="1" customWidth="1"/>
    <col min="3" max="9" width="13.7109375" style="3" customWidth="1"/>
    <col min="10" max="10" width="12.7109375" style="3" customWidth="1"/>
    <col min="11" max="16384" width="11.42578125" style="3"/>
  </cols>
  <sheetData>
    <row r="1" spans="1:8" ht="15" thickBot="1">
      <c r="A1" s="761" t="s">
        <v>323</v>
      </c>
      <c r="B1" s="164"/>
      <c r="C1" s="168"/>
      <c r="D1" s="168"/>
    </row>
    <row r="2" spans="1:8" ht="11.25" thickBot="1">
      <c r="B2" s="167"/>
      <c r="C2" s="164"/>
      <c r="D2" s="168"/>
      <c r="E2" s="168"/>
    </row>
    <row r="3" spans="1:8" ht="18.75" customHeight="1">
      <c r="A3" s="145"/>
      <c r="B3" s="523"/>
      <c r="C3" s="543">
        <v>42369</v>
      </c>
      <c r="D3" s="544">
        <v>42004</v>
      </c>
      <c r="E3" s="169"/>
    </row>
    <row r="4" spans="1:8" ht="16.5" customHeight="1">
      <c r="B4" s="545"/>
      <c r="C4" s="540" t="s">
        <v>2</v>
      </c>
      <c r="D4" s="546" t="s">
        <v>2</v>
      </c>
      <c r="E4" s="169"/>
    </row>
    <row r="5" spans="1:8" ht="18" customHeight="1">
      <c r="B5" s="476" t="s">
        <v>44</v>
      </c>
      <c r="C5" s="365">
        <v>1248135284</v>
      </c>
      <c r="D5" s="366">
        <v>1188402068</v>
      </c>
      <c r="E5" s="149"/>
      <c r="F5" s="149"/>
      <c r="G5" s="4"/>
    </row>
    <row r="6" spans="1:8" ht="18" customHeight="1">
      <c r="B6" s="116" t="s">
        <v>49</v>
      </c>
      <c r="C6" s="917">
        <v>160423927</v>
      </c>
      <c r="D6" s="151">
        <v>158072457</v>
      </c>
      <c r="E6" s="20"/>
      <c r="F6" s="4"/>
      <c r="G6" s="158"/>
    </row>
    <row r="7" spans="1:8" ht="18" customHeight="1">
      <c r="B7" s="116" t="s">
        <v>180</v>
      </c>
      <c r="C7" s="917">
        <v>74367058</v>
      </c>
      <c r="D7" s="151">
        <v>74015778</v>
      </c>
      <c r="E7" s="20"/>
      <c r="F7" s="4"/>
      <c r="G7" s="158"/>
    </row>
    <row r="8" spans="1:8" ht="18" customHeight="1">
      <c r="B8" s="116" t="s">
        <v>560</v>
      </c>
      <c r="C8" s="917">
        <v>103872419</v>
      </c>
      <c r="D8" s="151">
        <v>112453483</v>
      </c>
      <c r="E8" s="20"/>
      <c r="F8" s="4"/>
      <c r="G8" s="158"/>
    </row>
    <row r="9" spans="1:8" ht="18" customHeight="1">
      <c r="B9" s="181" t="s">
        <v>597</v>
      </c>
      <c r="C9" s="917">
        <v>2132247</v>
      </c>
      <c r="D9" s="151">
        <v>2441287</v>
      </c>
      <c r="E9" s="20"/>
      <c r="F9" s="4"/>
      <c r="G9" s="158"/>
    </row>
    <row r="10" spans="1:8" ht="18" customHeight="1">
      <c r="B10" s="181" t="s">
        <v>561</v>
      </c>
      <c r="C10" s="917">
        <v>683380</v>
      </c>
      <c r="D10" s="151">
        <v>591523</v>
      </c>
      <c r="E10" s="20"/>
      <c r="F10" s="4"/>
      <c r="G10" s="158"/>
    </row>
    <row r="11" spans="1:8" ht="18" customHeight="1">
      <c r="B11" s="182" t="s">
        <v>562</v>
      </c>
      <c r="C11" s="917">
        <v>2486497</v>
      </c>
      <c r="D11" s="151">
        <v>2349503</v>
      </c>
      <c r="E11" s="20"/>
      <c r="F11" s="4"/>
      <c r="G11" s="158"/>
    </row>
    <row r="12" spans="1:8" ht="18" customHeight="1">
      <c r="B12" s="116" t="s">
        <v>563</v>
      </c>
      <c r="C12" s="917">
        <v>83068</v>
      </c>
      <c r="D12" s="151">
        <v>77977</v>
      </c>
      <c r="E12" s="20"/>
      <c r="F12" s="4"/>
      <c r="G12" s="158"/>
    </row>
    <row r="13" spans="1:8" ht="18" customHeight="1">
      <c r="B13" s="116" t="s">
        <v>564</v>
      </c>
      <c r="C13" s="917">
        <v>144232818</v>
      </c>
      <c r="D13" s="151">
        <v>72421357</v>
      </c>
      <c r="E13" s="20"/>
      <c r="F13" s="4"/>
      <c r="G13" s="158"/>
    </row>
    <row r="14" spans="1:8" ht="18" customHeight="1">
      <c r="B14" s="116" t="s">
        <v>588</v>
      </c>
      <c r="C14" s="917">
        <v>759853870</v>
      </c>
      <c r="D14" s="151">
        <v>765978703</v>
      </c>
      <c r="E14" s="20"/>
      <c r="F14" s="4"/>
      <c r="G14" s="158"/>
    </row>
    <row r="15" spans="1:8" ht="18" customHeight="1">
      <c r="B15" s="116"/>
      <c r="C15" s="150"/>
      <c r="D15" s="151"/>
      <c r="E15" s="170"/>
      <c r="F15" s="4"/>
      <c r="G15" s="4"/>
      <c r="H15" s="4"/>
    </row>
    <row r="16" spans="1:8" ht="18" customHeight="1">
      <c r="B16" s="502" t="s">
        <v>45</v>
      </c>
      <c r="C16" s="365">
        <v>2342181341</v>
      </c>
      <c r="D16" s="366">
        <v>2222113886</v>
      </c>
      <c r="E16" s="149"/>
      <c r="F16" s="149"/>
      <c r="G16" s="4"/>
      <c r="H16" s="4"/>
    </row>
    <row r="17" spans="2:9" s="3" customFormat="1" ht="18" customHeight="1">
      <c r="B17" s="181" t="s">
        <v>49</v>
      </c>
      <c r="C17" s="150">
        <v>160423927</v>
      </c>
      <c r="D17" s="151">
        <v>158072457</v>
      </c>
      <c r="E17" s="20"/>
      <c r="F17" s="4"/>
      <c r="G17" s="4"/>
      <c r="H17" s="4"/>
    </row>
    <row r="18" spans="2:9" s="3" customFormat="1" ht="18" customHeight="1">
      <c r="B18" s="182" t="s">
        <v>180</v>
      </c>
      <c r="C18" s="150">
        <v>101522741</v>
      </c>
      <c r="D18" s="151">
        <v>99239758</v>
      </c>
      <c r="E18" s="20"/>
      <c r="F18" s="4"/>
      <c r="G18" s="4"/>
      <c r="H18" s="4"/>
    </row>
    <row r="19" spans="2:9" s="3" customFormat="1" ht="18" customHeight="1">
      <c r="B19" s="116" t="s">
        <v>560</v>
      </c>
      <c r="C19" s="150">
        <v>303870719</v>
      </c>
      <c r="D19" s="151">
        <v>291343330</v>
      </c>
      <c r="E19" s="20"/>
    </row>
    <row r="20" spans="2:9" s="3" customFormat="1" ht="18" customHeight="1">
      <c r="B20" s="116" t="s">
        <v>597</v>
      </c>
      <c r="C20" s="150">
        <v>6430584</v>
      </c>
      <c r="D20" s="151">
        <v>6291303</v>
      </c>
      <c r="E20" s="20"/>
    </row>
    <row r="21" spans="2:9" s="3" customFormat="1" ht="18" customHeight="1">
      <c r="B21" s="116" t="s">
        <v>561</v>
      </c>
      <c r="C21" s="150">
        <v>5133162</v>
      </c>
      <c r="D21" s="151">
        <v>4949375</v>
      </c>
      <c r="E21" s="20"/>
    </row>
    <row r="22" spans="2:9" s="3" customFormat="1" ht="18" customHeight="1">
      <c r="B22" s="116" t="s">
        <v>562</v>
      </c>
      <c r="C22" s="150">
        <v>10179797</v>
      </c>
      <c r="D22" s="151">
        <v>8770905</v>
      </c>
      <c r="E22" s="20"/>
    </row>
    <row r="23" spans="2:9" s="3" customFormat="1" ht="18" customHeight="1">
      <c r="B23" s="116" t="s">
        <v>563</v>
      </c>
      <c r="C23" s="150">
        <v>605304</v>
      </c>
      <c r="D23" s="151">
        <v>573520</v>
      </c>
      <c r="E23" s="20"/>
    </row>
    <row r="24" spans="2:9" s="3" customFormat="1" ht="18" customHeight="1">
      <c r="B24" s="181" t="s">
        <v>564</v>
      </c>
      <c r="C24" s="150">
        <v>144232818</v>
      </c>
      <c r="D24" s="151">
        <v>72421357</v>
      </c>
      <c r="E24" s="20"/>
    </row>
    <row r="25" spans="2:9" s="3" customFormat="1" ht="18" customHeight="1">
      <c r="B25" s="181" t="s">
        <v>181</v>
      </c>
      <c r="C25" s="150">
        <v>1609782289</v>
      </c>
      <c r="D25" s="151">
        <v>1580451881</v>
      </c>
      <c r="E25" s="20"/>
    </row>
    <row r="26" spans="2:9" s="3" customFormat="1" ht="18" customHeight="1">
      <c r="B26" s="182"/>
      <c r="C26" s="171"/>
      <c r="D26" s="183"/>
      <c r="E26" s="170"/>
    </row>
    <row r="27" spans="2:9" s="3" customFormat="1" ht="18" customHeight="1">
      <c r="B27" s="476" t="s">
        <v>46</v>
      </c>
      <c r="C27" s="365">
        <v>1094046057</v>
      </c>
      <c r="D27" s="366">
        <v>1033711818</v>
      </c>
      <c r="E27" s="152"/>
    </row>
    <row r="28" spans="2:9" s="3" customFormat="1" ht="18" customHeight="1">
      <c r="B28" s="116" t="s">
        <v>180</v>
      </c>
      <c r="C28" s="150">
        <v>27155683</v>
      </c>
      <c r="D28" s="151">
        <v>25223980</v>
      </c>
      <c r="E28" s="20"/>
      <c r="F28" s="4"/>
      <c r="G28" s="4"/>
      <c r="H28" s="4"/>
      <c r="I28" s="4"/>
    </row>
    <row r="29" spans="2:9" s="3" customFormat="1" ht="18" customHeight="1">
      <c r="B29" s="116" t="s">
        <v>560</v>
      </c>
      <c r="C29" s="150">
        <v>199998300</v>
      </c>
      <c r="D29" s="151">
        <v>178889847</v>
      </c>
      <c r="E29" s="20"/>
      <c r="F29" s="4"/>
      <c r="G29" s="4"/>
      <c r="H29" s="4"/>
      <c r="I29" s="4"/>
    </row>
    <row r="30" spans="2:9" s="3" customFormat="1" ht="18" customHeight="1">
      <c r="B30" s="116" t="s">
        <v>597</v>
      </c>
      <c r="C30" s="150">
        <v>4298337</v>
      </c>
      <c r="D30" s="151">
        <v>3850016</v>
      </c>
      <c r="E30" s="20"/>
      <c r="F30" s="4"/>
      <c r="G30" s="4"/>
      <c r="H30" s="4"/>
      <c r="I30" s="4"/>
    </row>
    <row r="31" spans="2:9" s="3" customFormat="1" ht="18" customHeight="1">
      <c r="B31" s="116" t="s">
        <v>561</v>
      </c>
      <c r="C31" s="150">
        <v>4449782</v>
      </c>
      <c r="D31" s="151">
        <v>4357852</v>
      </c>
      <c r="E31" s="20"/>
      <c r="F31" s="4"/>
      <c r="G31" s="4"/>
      <c r="H31" s="4"/>
      <c r="I31" s="4"/>
    </row>
    <row r="32" spans="2:9" s="3" customFormat="1" ht="18" customHeight="1">
      <c r="B32" s="116" t="s">
        <v>562</v>
      </c>
      <c r="C32" s="150">
        <v>7693300</v>
      </c>
      <c r="D32" s="151">
        <v>6421402</v>
      </c>
      <c r="E32" s="20"/>
      <c r="F32" s="4"/>
      <c r="G32" s="4"/>
      <c r="H32" s="4"/>
      <c r="I32" s="4"/>
    </row>
    <row r="33" spans="1:10" ht="18" customHeight="1">
      <c r="B33" s="116" t="s">
        <v>563</v>
      </c>
      <c r="C33" s="150">
        <v>522236</v>
      </c>
      <c r="D33" s="151">
        <v>495543</v>
      </c>
      <c r="E33" s="20"/>
      <c r="F33" s="4"/>
      <c r="G33" s="4"/>
      <c r="H33" s="4"/>
      <c r="I33" s="4"/>
    </row>
    <row r="34" spans="1:10" ht="18" customHeight="1" thickBot="1">
      <c r="B34" s="120" t="s">
        <v>181</v>
      </c>
      <c r="C34" s="153">
        <v>849928419</v>
      </c>
      <c r="D34" s="154">
        <v>814473178</v>
      </c>
      <c r="E34" s="20"/>
      <c r="F34" s="4"/>
      <c r="G34" s="4"/>
      <c r="H34" s="4"/>
      <c r="I34" s="4"/>
    </row>
    <row r="35" spans="1:10" ht="16.5" customHeight="1">
      <c r="B35" s="172"/>
      <c r="C35" s="20"/>
      <c r="D35" s="20"/>
      <c r="E35" s="20"/>
      <c r="F35" s="4"/>
      <c r="G35" s="4"/>
      <c r="H35" s="4"/>
      <c r="I35" s="4"/>
    </row>
    <row r="36" spans="1:10" ht="15">
      <c r="B36" s="1025" t="s">
        <v>565</v>
      </c>
      <c r="C36" s="1025"/>
      <c r="D36" s="1025"/>
    </row>
    <row r="38" spans="1:10">
      <c r="B38" s="16" t="s">
        <v>285</v>
      </c>
      <c r="G38" s="21"/>
    </row>
    <row r="39" spans="1:10" ht="11.25" thickBot="1"/>
    <row r="40" spans="1:10" ht="78" customHeight="1">
      <c r="A40" s="145"/>
      <c r="B40" s="504" t="s">
        <v>47</v>
      </c>
      <c r="C40" s="535" t="s">
        <v>4</v>
      </c>
      <c r="D40" s="535" t="s">
        <v>566</v>
      </c>
      <c r="E40" s="535" t="s">
        <v>567</v>
      </c>
      <c r="F40" s="535" t="s">
        <v>557</v>
      </c>
      <c r="G40" s="535" t="s">
        <v>559</v>
      </c>
      <c r="H40" s="535" t="s">
        <v>48</v>
      </c>
      <c r="I40" s="525" t="s">
        <v>39</v>
      </c>
    </row>
    <row r="41" spans="1:10" ht="16.5" customHeight="1">
      <c r="B41" s="536"/>
      <c r="C41" s="466" t="s">
        <v>2</v>
      </c>
      <c r="D41" s="540" t="s">
        <v>2</v>
      </c>
      <c r="E41" s="540" t="s">
        <v>2</v>
      </c>
      <c r="F41" s="540" t="s">
        <v>2</v>
      </c>
      <c r="G41" s="540" t="s">
        <v>2</v>
      </c>
      <c r="H41" s="540" t="s">
        <v>2</v>
      </c>
      <c r="I41" s="541" t="s">
        <v>2</v>
      </c>
    </row>
    <row r="42" spans="1:10" ht="17.25" customHeight="1">
      <c r="A42" s="173"/>
      <c r="B42" s="132" t="s">
        <v>49</v>
      </c>
      <c r="C42" s="542">
        <v>158072457</v>
      </c>
      <c r="D42" s="150">
        <v>0</v>
      </c>
      <c r="E42" s="150">
        <v>42834</v>
      </c>
      <c r="F42" s="150">
        <v>2346709</v>
      </c>
      <c r="G42" s="150">
        <v>-38073</v>
      </c>
      <c r="H42" s="843">
        <v>2351470</v>
      </c>
      <c r="I42" s="844">
        <v>160423927</v>
      </c>
      <c r="J42" s="6"/>
    </row>
    <row r="43" spans="1:10" ht="17.25" customHeight="1">
      <c r="A43" s="173"/>
      <c r="B43" s="132" t="s">
        <v>180</v>
      </c>
      <c r="C43" s="542">
        <v>74015778</v>
      </c>
      <c r="D43" s="150">
        <v>-1959251</v>
      </c>
      <c r="E43" s="150">
        <v>5015753</v>
      </c>
      <c r="F43" s="150">
        <v>-968061</v>
      </c>
      <c r="G43" s="150">
        <v>-1737161</v>
      </c>
      <c r="H43" s="843">
        <v>351280</v>
      </c>
      <c r="I43" s="844">
        <v>74367058</v>
      </c>
      <c r="J43" s="6"/>
    </row>
    <row r="44" spans="1:10" ht="17.25" customHeight="1">
      <c r="A44" s="173"/>
      <c r="B44" s="132" t="s">
        <v>560</v>
      </c>
      <c r="C44" s="542">
        <v>112453483</v>
      </c>
      <c r="D44" s="150">
        <v>-21461135</v>
      </c>
      <c r="E44" s="150">
        <v>5952997</v>
      </c>
      <c r="F44" s="150">
        <v>7595414</v>
      </c>
      <c r="G44" s="150">
        <v>-668340</v>
      </c>
      <c r="H44" s="843">
        <v>-8581064</v>
      </c>
      <c r="I44" s="844">
        <v>103872419</v>
      </c>
      <c r="J44" s="6"/>
    </row>
    <row r="45" spans="1:10" ht="17.25" customHeight="1">
      <c r="A45" s="173"/>
      <c r="B45" s="132" t="s">
        <v>597</v>
      </c>
      <c r="C45" s="542">
        <v>2441287</v>
      </c>
      <c r="D45" s="150">
        <v>-512296</v>
      </c>
      <c r="E45" s="150">
        <v>326337</v>
      </c>
      <c r="F45" s="150">
        <v>-104188</v>
      </c>
      <c r="G45" s="150">
        <v>-18893</v>
      </c>
      <c r="H45" s="843">
        <v>-309040</v>
      </c>
      <c r="I45" s="844">
        <v>2132247</v>
      </c>
      <c r="J45" s="6"/>
    </row>
    <row r="46" spans="1:10" ht="17.25" customHeight="1">
      <c r="A46" s="173"/>
      <c r="B46" s="132" t="s">
        <v>561</v>
      </c>
      <c r="C46" s="542">
        <v>591523</v>
      </c>
      <c r="D46" s="150">
        <v>-124775</v>
      </c>
      <c r="E46" s="150">
        <v>70162</v>
      </c>
      <c r="F46" s="150">
        <v>337998</v>
      </c>
      <c r="G46" s="150">
        <v>-191528</v>
      </c>
      <c r="H46" s="843">
        <v>91857</v>
      </c>
      <c r="I46" s="844">
        <v>683380</v>
      </c>
      <c r="J46" s="6"/>
    </row>
    <row r="47" spans="1:10" ht="17.25" customHeight="1">
      <c r="A47" s="173"/>
      <c r="B47" s="132" t="s">
        <v>562</v>
      </c>
      <c r="C47" s="542">
        <v>2349503</v>
      </c>
      <c r="D47" s="150">
        <v>-1290812</v>
      </c>
      <c r="E47" s="150">
        <v>562101</v>
      </c>
      <c r="F47" s="150">
        <v>866244</v>
      </c>
      <c r="G47" s="150">
        <v>-539</v>
      </c>
      <c r="H47" s="843">
        <v>136994</v>
      </c>
      <c r="I47" s="844">
        <v>2486497</v>
      </c>
      <c r="J47" s="6"/>
    </row>
    <row r="48" spans="1:10" ht="17.25" customHeight="1">
      <c r="A48" s="173"/>
      <c r="B48" s="132" t="s">
        <v>563</v>
      </c>
      <c r="C48" s="542">
        <v>77977</v>
      </c>
      <c r="D48" s="150">
        <v>-26693</v>
      </c>
      <c r="E48" s="150">
        <v>1940</v>
      </c>
      <c r="F48" s="150">
        <v>29844</v>
      </c>
      <c r="G48" s="150">
        <v>0</v>
      </c>
      <c r="H48" s="843">
        <v>5091</v>
      </c>
      <c r="I48" s="844">
        <v>83068</v>
      </c>
      <c r="J48" s="6"/>
    </row>
    <row r="49" spans="1:10" ht="17.25" customHeight="1">
      <c r="A49" s="173"/>
      <c r="B49" s="132" t="s">
        <v>564</v>
      </c>
      <c r="C49" s="542">
        <v>72421357</v>
      </c>
      <c r="D49" s="150">
        <v>0</v>
      </c>
      <c r="E49" s="150">
        <v>-24476822</v>
      </c>
      <c r="F49" s="150">
        <v>96326853</v>
      </c>
      <c r="G49" s="150">
        <v>-38570</v>
      </c>
      <c r="H49" s="843">
        <v>71811461</v>
      </c>
      <c r="I49" s="844">
        <v>144232818</v>
      </c>
      <c r="J49" s="6"/>
    </row>
    <row r="50" spans="1:10" ht="17.25" customHeight="1">
      <c r="A50" s="173"/>
      <c r="B50" s="132" t="s">
        <v>181</v>
      </c>
      <c r="C50" s="542">
        <v>765978703</v>
      </c>
      <c r="D50" s="150">
        <v>-36179596</v>
      </c>
      <c r="E50" s="150">
        <v>11652137</v>
      </c>
      <c r="F50" s="150">
        <v>18744755</v>
      </c>
      <c r="G50" s="150">
        <v>-342129</v>
      </c>
      <c r="H50" s="843">
        <v>-6124833</v>
      </c>
      <c r="I50" s="844">
        <v>759853870</v>
      </c>
      <c r="J50" s="6"/>
    </row>
    <row r="51" spans="1:10" ht="17.25" customHeight="1" thickBot="1">
      <c r="B51" s="537" t="s">
        <v>50</v>
      </c>
      <c r="C51" s="538">
        <v>1188402068</v>
      </c>
      <c r="D51" s="538">
        <v>-61554558</v>
      </c>
      <c r="E51" s="538">
        <v>-852561</v>
      </c>
      <c r="F51" s="538">
        <v>125175568</v>
      </c>
      <c r="G51" s="538">
        <v>-3035233</v>
      </c>
      <c r="H51" s="538">
        <v>59733216</v>
      </c>
      <c r="I51" s="539">
        <v>1248135284</v>
      </c>
      <c r="J51" s="4"/>
    </row>
    <row r="52" spans="1:10" hidden="1">
      <c r="C52" s="4">
        <v>0.17048990726470947</v>
      </c>
      <c r="G52" s="174">
        <v>49216332.660999998</v>
      </c>
      <c r="J52" s="175">
        <v>1022473284.659</v>
      </c>
    </row>
    <row r="53" spans="1:10" hidden="1">
      <c r="B53" s="16" t="s">
        <v>51</v>
      </c>
      <c r="C53" s="4"/>
      <c r="G53" s="4">
        <v>0.45100000500679016</v>
      </c>
      <c r="J53" s="4">
        <v>-0.59050989151000977</v>
      </c>
    </row>
    <row r="54" spans="1:10">
      <c r="B54" s="16"/>
      <c r="C54" s="4"/>
      <c r="G54" s="4"/>
      <c r="J54" s="4"/>
    </row>
    <row r="55" spans="1:10">
      <c r="B55" s="16" t="s">
        <v>286</v>
      </c>
      <c r="G55" s="4"/>
      <c r="J55" s="4"/>
    </row>
    <row r="56" spans="1:10" ht="11.25" thickBot="1">
      <c r="C56" s="4"/>
    </row>
    <row r="57" spans="1:10" ht="73.5" customHeight="1">
      <c r="A57" s="145"/>
      <c r="B57" s="504" t="s">
        <v>47</v>
      </c>
      <c r="C57" s="535" t="s">
        <v>4</v>
      </c>
      <c r="D57" s="535" t="s">
        <v>566</v>
      </c>
      <c r="E57" s="535" t="s">
        <v>567</v>
      </c>
      <c r="F57" s="535" t="s">
        <v>557</v>
      </c>
      <c r="G57" s="535" t="s">
        <v>559</v>
      </c>
      <c r="H57" s="535" t="s">
        <v>48</v>
      </c>
      <c r="I57" s="525" t="s">
        <v>39</v>
      </c>
    </row>
    <row r="58" spans="1:10" ht="17.25" customHeight="1">
      <c r="B58" s="536"/>
      <c r="C58" s="466" t="s">
        <v>2</v>
      </c>
      <c r="D58" s="540" t="s">
        <v>2</v>
      </c>
      <c r="E58" s="540" t="s">
        <v>2</v>
      </c>
      <c r="F58" s="540" t="s">
        <v>2</v>
      </c>
      <c r="G58" s="540" t="s">
        <v>2</v>
      </c>
      <c r="H58" s="540" t="s">
        <v>2</v>
      </c>
      <c r="I58" s="541" t="s">
        <v>2</v>
      </c>
    </row>
    <row r="59" spans="1:10" ht="17.25" customHeight="1">
      <c r="A59" s="173"/>
      <c r="B59" s="132" t="s">
        <v>49</v>
      </c>
      <c r="C59" s="542">
        <v>152074916</v>
      </c>
      <c r="D59" s="150">
        <v>0</v>
      </c>
      <c r="E59" s="150">
        <v>157169</v>
      </c>
      <c r="F59" s="150">
        <v>5969509</v>
      </c>
      <c r="G59" s="150">
        <v>-129137</v>
      </c>
      <c r="H59" s="843">
        <v>5997541</v>
      </c>
      <c r="I59" s="844">
        <v>158072457</v>
      </c>
      <c r="J59" s="6"/>
    </row>
    <row r="60" spans="1:10" ht="17.25" customHeight="1">
      <c r="A60" s="173"/>
      <c r="B60" s="132" t="s">
        <v>180</v>
      </c>
      <c r="C60" s="542">
        <v>72743012</v>
      </c>
      <c r="D60" s="150">
        <v>-1908062</v>
      </c>
      <c r="E60" s="150">
        <v>1706562</v>
      </c>
      <c r="F60" s="150">
        <v>1475844</v>
      </c>
      <c r="G60" s="150">
        <v>-1578</v>
      </c>
      <c r="H60" s="843">
        <v>1272766</v>
      </c>
      <c r="I60" s="844">
        <v>74015778</v>
      </c>
      <c r="J60" s="6"/>
    </row>
    <row r="61" spans="1:10" ht="17.25" customHeight="1">
      <c r="A61" s="173"/>
      <c r="B61" s="132" t="s">
        <v>560</v>
      </c>
      <c r="C61" s="542">
        <v>117271761</v>
      </c>
      <c r="D61" s="150">
        <v>-21281824</v>
      </c>
      <c r="E61" s="150">
        <v>10264849</v>
      </c>
      <c r="F61" s="150">
        <v>6362362</v>
      </c>
      <c r="G61" s="150">
        <v>-163665</v>
      </c>
      <c r="H61" s="843">
        <v>-4818278</v>
      </c>
      <c r="I61" s="844">
        <v>112453483</v>
      </c>
      <c r="J61" s="6"/>
    </row>
    <row r="62" spans="1:10" ht="17.25" customHeight="1">
      <c r="A62" s="173"/>
      <c r="B62" s="132" t="s">
        <v>597</v>
      </c>
      <c r="C62" s="542">
        <v>2151180</v>
      </c>
      <c r="D62" s="150">
        <v>-476826</v>
      </c>
      <c r="E62" s="150">
        <v>196556</v>
      </c>
      <c r="F62" s="150">
        <v>656458</v>
      </c>
      <c r="G62" s="150">
        <v>-86081</v>
      </c>
      <c r="H62" s="843">
        <v>290107</v>
      </c>
      <c r="I62" s="844">
        <v>2441287</v>
      </c>
      <c r="J62" s="6"/>
    </row>
    <row r="63" spans="1:10" ht="17.25" customHeight="1">
      <c r="A63" s="173"/>
      <c r="B63" s="132" t="s">
        <v>561</v>
      </c>
      <c r="C63" s="542">
        <v>348018</v>
      </c>
      <c r="D63" s="150">
        <v>-102150</v>
      </c>
      <c r="E63" s="150">
        <v>136685</v>
      </c>
      <c r="F63" s="150">
        <v>208970</v>
      </c>
      <c r="G63" s="150">
        <v>0</v>
      </c>
      <c r="H63" s="843">
        <v>243505</v>
      </c>
      <c r="I63" s="844">
        <v>591523</v>
      </c>
      <c r="J63" s="6"/>
    </row>
    <row r="64" spans="1:10" ht="17.25" customHeight="1">
      <c r="A64" s="173"/>
      <c r="B64" s="132" t="s">
        <v>562</v>
      </c>
      <c r="C64" s="542">
        <v>2062523</v>
      </c>
      <c r="D64" s="150">
        <v>-1148146</v>
      </c>
      <c r="E64" s="150">
        <v>433830</v>
      </c>
      <c r="F64" s="150">
        <v>1001300</v>
      </c>
      <c r="G64" s="150">
        <v>-4</v>
      </c>
      <c r="H64" s="843">
        <v>286980</v>
      </c>
      <c r="I64" s="844">
        <v>2349503</v>
      </c>
      <c r="J64" s="6"/>
    </row>
    <row r="65" spans="1:10" ht="17.25" customHeight="1">
      <c r="A65" s="173"/>
      <c r="B65" s="132" t="s">
        <v>563</v>
      </c>
      <c r="C65" s="542">
        <v>32621</v>
      </c>
      <c r="D65" s="150">
        <v>-16261</v>
      </c>
      <c r="E65" s="150">
        <v>243</v>
      </c>
      <c r="F65" s="150">
        <v>61374</v>
      </c>
      <c r="G65" s="150">
        <v>0</v>
      </c>
      <c r="H65" s="843">
        <v>45356</v>
      </c>
      <c r="I65" s="844">
        <v>77977</v>
      </c>
      <c r="J65" s="6"/>
    </row>
    <row r="66" spans="1:10" ht="17.25" customHeight="1">
      <c r="A66" s="173"/>
      <c r="B66" s="132" t="s">
        <v>564</v>
      </c>
      <c r="C66" s="542">
        <v>107134077</v>
      </c>
      <c r="D66" s="150">
        <v>0</v>
      </c>
      <c r="E66" s="150">
        <v>-73806314</v>
      </c>
      <c r="F66" s="150">
        <v>39182939</v>
      </c>
      <c r="G66" s="150">
        <v>-89345</v>
      </c>
      <c r="H66" s="843">
        <v>-34712720</v>
      </c>
      <c r="I66" s="844">
        <v>72421357</v>
      </c>
      <c r="J66" s="6"/>
    </row>
    <row r="67" spans="1:10" ht="17.25" customHeight="1">
      <c r="A67" s="173"/>
      <c r="B67" s="132" t="s">
        <v>181</v>
      </c>
      <c r="C67" s="542">
        <v>717364720</v>
      </c>
      <c r="D67" s="150">
        <v>-35720417</v>
      </c>
      <c r="E67" s="150">
        <v>57204767</v>
      </c>
      <c r="F67" s="150">
        <v>27209217</v>
      </c>
      <c r="G67" s="150">
        <v>-79584</v>
      </c>
      <c r="H67" s="843">
        <v>48613983</v>
      </c>
      <c r="I67" s="844">
        <v>765978703</v>
      </c>
      <c r="J67" s="6"/>
    </row>
    <row r="68" spans="1:10" ht="17.25" customHeight="1" thickBot="1">
      <c r="B68" s="537" t="s">
        <v>50</v>
      </c>
      <c r="C68" s="538">
        <v>1171182828</v>
      </c>
      <c r="D68" s="538">
        <v>-60653686</v>
      </c>
      <c r="E68" s="538">
        <v>-3705653</v>
      </c>
      <c r="F68" s="538">
        <v>82127973</v>
      </c>
      <c r="G68" s="538">
        <v>-549394</v>
      </c>
      <c r="H68" s="538">
        <v>17219240</v>
      </c>
      <c r="I68" s="845">
        <v>1188402068</v>
      </c>
    </row>
    <row r="69" spans="1:10">
      <c r="F69" s="4"/>
    </row>
    <row r="70" spans="1:10">
      <c r="F70" s="4"/>
    </row>
    <row r="71" spans="1:10">
      <c r="F71" s="6"/>
      <c r="G71" s="5"/>
    </row>
    <row r="72" spans="1:10">
      <c r="F72" s="176"/>
      <c r="G72" s="5"/>
    </row>
    <row r="73" spans="1:10" ht="15">
      <c r="B73" s="1025" t="s">
        <v>578</v>
      </c>
      <c r="C73" s="1025"/>
      <c r="D73" s="1025"/>
      <c r="E73" s="1025"/>
    </row>
    <row r="75" spans="1:10">
      <c r="B75" s="16" t="s">
        <v>574</v>
      </c>
      <c r="C75" s="23">
        <v>42369</v>
      </c>
      <c r="G75" s="21"/>
    </row>
    <row r="76" spans="1:10" ht="11.25" thickBot="1"/>
    <row r="77" spans="1:10" ht="73.5">
      <c r="B77" s="504" t="s">
        <v>47</v>
      </c>
      <c r="C77" s="535" t="s">
        <v>4</v>
      </c>
      <c r="D77" s="535" t="s">
        <v>567</v>
      </c>
      <c r="E77" s="535" t="s">
        <v>557</v>
      </c>
      <c r="F77" s="535" t="s">
        <v>559</v>
      </c>
      <c r="G77" s="535" t="s">
        <v>48</v>
      </c>
      <c r="H77" s="525" t="s">
        <v>39</v>
      </c>
      <c r="I77" s="16"/>
    </row>
    <row r="78" spans="1:10">
      <c r="B78" s="536"/>
      <c r="C78" s="466" t="s">
        <v>2</v>
      </c>
      <c r="D78" s="466" t="s">
        <v>2</v>
      </c>
      <c r="E78" s="466" t="s">
        <v>2</v>
      </c>
      <c r="F78" s="466" t="s">
        <v>2</v>
      </c>
      <c r="G78" s="466" t="s">
        <v>2</v>
      </c>
      <c r="H78" s="467" t="s">
        <v>2</v>
      </c>
      <c r="I78" s="16"/>
    </row>
    <row r="79" spans="1:10" ht="17.25" customHeight="1">
      <c r="A79" s="173"/>
      <c r="B79" s="132" t="s">
        <v>49</v>
      </c>
      <c r="C79" s="542">
        <v>158072457</v>
      </c>
      <c r="D79" s="150">
        <v>42834</v>
      </c>
      <c r="E79" s="150">
        <v>2346709</v>
      </c>
      <c r="F79" s="150">
        <v>-38073</v>
      </c>
      <c r="G79" s="843">
        <v>2351470</v>
      </c>
      <c r="H79" s="842">
        <v>160423927</v>
      </c>
      <c r="I79" s="6"/>
      <c r="J79" s="6"/>
    </row>
    <row r="80" spans="1:10" ht="17.25" customHeight="1">
      <c r="A80" s="173"/>
      <c r="B80" s="132" t="s">
        <v>180</v>
      </c>
      <c r="C80" s="542">
        <v>99239758</v>
      </c>
      <c r="D80" s="150">
        <v>5015753</v>
      </c>
      <c r="E80" s="150">
        <v>-968061</v>
      </c>
      <c r="F80" s="150">
        <v>-1764709</v>
      </c>
      <c r="G80" s="843">
        <v>2282983</v>
      </c>
      <c r="H80" s="842">
        <v>101522741</v>
      </c>
      <c r="I80" s="6"/>
      <c r="J80" s="6"/>
    </row>
    <row r="81" spans="1:10" ht="17.25" customHeight="1">
      <c r="A81" s="173"/>
      <c r="B81" s="132" t="s">
        <v>560</v>
      </c>
      <c r="C81" s="542">
        <v>291343330</v>
      </c>
      <c r="D81" s="150">
        <v>5952997</v>
      </c>
      <c r="E81" s="150">
        <v>7595471</v>
      </c>
      <c r="F81" s="150">
        <v>-1021079</v>
      </c>
      <c r="G81" s="843">
        <v>12527389</v>
      </c>
      <c r="H81" s="842">
        <v>303870719</v>
      </c>
      <c r="I81" s="6"/>
      <c r="J81" s="6"/>
    </row>
    <row r="82" spans="1:10" ht="17.25" customHeight="1">
      <c r="A82" s="173"/>
      <c r="B82" s="132" t="s">
        <v>597</v>
      </c>
      <c r="C82" s="542">
        <v>6291303</v>
      </c>
      <c r="D82" s="150">
        <v>326337</v>
      </c>
      <c r="E82" s="150">
        <v>-104188</v>
      </c>
      <c r="F82" s="150">
        <v>-82868</v>
      </c>
      <c r="G82" s="843">
        <v>139281</v>
      </c>
      <c r="H82" s="842">
        <v>6430584</v>
      </c>
      <c r="I82" s="6"/>
      <c r="J82" s="6"/>
    </row>
    <row r="83" spans="1:10" ht="17.25" customHeight="1">
      <c r="A83" s="173"/>
      <c r="B83" s="132" t="s">
        <v>561</v>
      </c>
      <c r="C83" s="542">
        <v>4949375</v>
      </c>
      <c r="D83" s="150">
        <v>70162</v>
      </c>
      <c r="E83" s="150">
        <v>338007</v>
      </c>
      <c r="F83" s="150">
        <v>-224382</v>
      </c>
      <c r="G83" s="843">
        <v>183787</v>
      </c>
      <c r="H83" s="842">
        <v>5133162</v>
      </c>
      <c r="I83" s="6"/>
      <c r="J83" s="6"/>
    </row>
    <row r="84" spans="1:10" ht="17.25" customHeight="1">
      <c r="A84" s="173"/>
      <c r="B84" s="132" t="s">
        <v>562</v>
      </c>
      <c r="C84" s="542">
        <v>8770905</v>
      </c>
      <c r="D84" s="150">
        <v>562101</v>
      </c>
      <c r="E84" s="150">
        <v>866244</v>
      </c>
      <c r="F84" s="150">
        <v>-19453</v>
      </c>
      <c r="G84" s="843">
        <v>1408892</v>
      </c>
      <c r="H84" s="842">
        <v>10179797</v>
      </c>
      <c r="I84" s="6"/>
      <c r="J84" s="6"/>
    </row>
    <row r="85" spans="1:10" ht="17.25" customHeight="1">
      <c r="A85" s="173"/>
      <c r="B85" s="132" t="s">
        <v>563</v>
      </c>
      <c r="C85" s="542">
        <v>573520</v>
      </c>
      <c r="D85" s="150">
        <v>1940</v>
      </c>
      <c r="E85" s="150">
        <v>29844</v>
      </c>
      <c r="F85" s="150">
        <v>0</v>
      </c>
      <c r="G85" s="843">
        <v>31784</v>
      </c>
      <c r="H85" s="842">
        <v>605304</v>
      </c>
      <c r="I85" s="6"/>
      <c r="J85" s="6"/>
    </row>
    <row r="86" spans="1:10" ht="17.25" customHeight="1">
      <c r="A86" s="173"/>
      <c r="B86" s="132" t="s">
        <v>564</v>
      </c>
      <c r="C86" s="542">
        <v>72421357</v>
      </c>
      <c r="D86" s="150">
        <v>-24476822</v>
      </c>
      <c r="E86" s="150">
        <v>96326853</v>
      </c>
      <c r="F86" s="150">
        <v>-38570</v>
      </c>
      <c r="G86" s="843">
        <v>71811461</v>
      </c>
      <c r="H86" s="842">
        <v>144232818</v>
      </c>
      <c r="I86" s="6"/>
      <c r="J86" s="6"/>
    </row>
    <row r="87" spans="1:10" ht="17.25" customHeight="1">
      <c r="A87" s="173"/>
      <c r="B87" s="132" t="s">
        <v>181</v>
      </c>
      <c r="C87" s="542">
        <v>1580451881</v>
      </c>
      <c r="D87" s="150">
        <v>11652137</v>
      </c>
      <c r="E87" s="150">
        <v>18744690</v>
      </c>
      <c r="F87" s="150">
        <v>-1066419</v>
      </c>
      <c r="G87" s="843">
        <v>29330408</v>
      </c>
      <c r="H87" s="842">
        <v>1609782289</v>
      </c>
      <c r="I87" s="6"/>
      <c r="J87" s="6"/>
    </row>
    <row r="88" spans="1:10" ht="17.25" customHeight="1" thickBot="1">
      <c r="B88" s="537" t="s">
        <v>579</v>
      </c>
      <c r="C88" s="538">
        <v>2222113886</v>
      </c>
      <c r="D88" s="538">
        <v>-852561</v>
      </c>
      <c r="E88" s="538">
        <v>125175569</v>
      </c>
      <c r="F88" s="538">
        <v>-4255553</v>
      </c>
      <c r="G88" s="538">
        <v>120067455</v>
      </c>
      <c r="H88" s="539">
        <v>2342181341</v>
      </c>
      <c r="I88" s="6"/>
    </row>
    <row r="89" spans="1:10">
      <c r="B89" s="16"/>
      <c r="C89" s="4"/>
      <c r="G89" s="4"/>
      <c r="I89" s="6"/>
    </row>
    <row r="90" spans="1:10">
      <c r="B90" s="16" t="s">
        <v>576</v>
      </c>
      <c r="C90" s="23">
        <v>42004</v>
      </c>
      <c r="G90" s="4"/>
    </row>
    <row r="91" spans="1:10" ht="11.25" thickBot="1">
      <c r="C91" s="4"/>
    </row>
    <row r="92" spans="1:10" ht="73.5">
      <c r="B92" s="504" t="s">
        <v>47</v>
      </c>
      <c r="C92" s="535" t="s">
        <v>4</v>
      </c>
      <c r="D92" s="535" t="s">
        <v>567</v>
      </c>
      <c r="E92" s="535" t="s">
        <v>557</v>
      </c>
      <c r="F92" s="535" t="s">
        <v>559</v>
      </c>
      <c r="G92" s="535" t="s">
        <v>48</v>
      </c>
      <c r="H92" s="525" t="s">
        <v>39</v>
      </c>
      <c r="I92" s="16"/>
    </row>
    <row r="93" spans="1:10">
      <c r="B93" s="536"/>
      <c r="C93" s="466" t="s">
        <v>2</v>
      </c>
      <c r="D93" s="466" t="s">
        <v>2</v>
      </c>
      <c r="E93" s="466" t="s">
        <v>2</v>
      </c>
      <c r="F93" s="466" t="s">
        <v>2</v>
      </c>
      <c r="G93" s="466" t="s">
        <v>2</v>
      </c>
      <c r="H93" s="467" t="s">
        <v>2</v>
      </c>
      <c r="I93" s="16"/>
    </row>
    <row r="94" spans="1:10" ht="17.25" customHeight="1">
      <c r="A94" s="173"/>
      <c r="B94" s="132" t="s">
        <v>49</v>
      </c>
      <c r="C94" s="542">
        <v>152074916</v>
      </c>
      <c r="D94" s="150">
        <v>157169</v>
      </c>
      <c r="E94" s="150">
        <v>5969509</v>
      </c>
      <c r="F94" s="150">
        <v>-129137</v>
      </c>
      <c r="G94" s="843">
        <v>5997541</v>
      </c>
      <c r="H94" s="842">
        <v>158072457</v>
      </c>
      <c r="I94" s="6"/>
      <c r="J94" s="6"/>
    </row>
    <row r="95" spans="1:10" ht="17.25" customHeight="1">
      <c r="A95" s="173"/>
      <c r="B95" s="132" t="s">
        <v>180</v>
      </c>
      <c r="C95" s="542">
        <v>96074956</v>
      </c>
      <c r="D95" s="150">
        <v>1706562</v>
      </c>
      <c r="E95" s="150">
        <v>1475844</v>
      </c>
      <c r="F95" s="150">
        <v>-17604</v>
      </c>
      <c r="G95" s="843">
        <v>3164802</v>
      </c>
      <c r="H95" s="842">
        <v>99239758</v>
      </c>
      <c r="I95" s="6"/>
      <c r="J95" s="6"/>
    </row>
    <row r="96" spans="1:10" ht="17.25" customHeight="1">
      <c r="A96" s="173"/>
      <c r="B96" s="132" t="s">
        <v>560</v>
      </c>
      <c r="C96" s="542">
        <v>282654119</v>
      </c>
      <c r="D96" s="150">
        <v>10264849</v>
      </c>
      <c r="E96" s="150">
        <v>6362374</v>
      </c>
      <c r="F96" s="150">
        <v>-7938012</v>
      </c>
      <c r="G96" s="843">
        <v>8689211</v>
      </c>
      <c r="H96" s="842">
        <v>291343330</v>
      </c>
      <c r="I96" s="6"/>
      <c r="J96" s="6"/>
    </row>
    <row r="97" spans="1:10" ht="17.25" customHeight="1">
      <c r="A97" s="173"/>
      <c r="B97" s="132" t="s">
        <v>597</v>
      </c>
      <c r="C97" s="542">
        <v>6399977</v>
      </c>
      <c r="D97" s="150">
        <v>196556</v>
      </c>
      <c r="E97" s="150">
        <v>638919</v>
      </c>
      <c r="F97" s="150">
        <v>-944149</v>
      </c>
      <c r="G97" s="843">
        <v>-108674</v>
      </c>
      <c r="H97" s="842">
        <v>6291303</v>
      </c>
      <c r="I97" s="6"/>
      <c r="J97" s="6"/>
    </row>
    <row r="98" spans="1:10" ht="17.25" customHeight="1">
      <c r="A98" s="173"/>
      <c r="B98" s="132" t="s">
        <v>561</v>
      </c>
      <c r="C98" s="542">
        <v>4855235</v>
      </c>
      <c r="D98" s="150">
        <v>136685</v>
      </c>
      <c r="E98" s="150">
        <v>208970</v>
      </c>
      <c r="F98" s="150">
        <v>-251515</v>
      </c>
      <c r="G98" s="843">
        <v>94140</v>
      </c>
      <c r="H98" s="842">
        <v>4949375</v>
      </c>
      <c r="I98" s="6"/>
      <c r="J98" s="6"/>
    </row>
    <row r="99" spans="1:10" ht="17.25" customHeight="1">
      <c r="A99" s="173"/>
      <c r="B99" s="132" t="s">
        <v>562</v>
      </c>
      <c r="C99" s="542">
        <v>11595066</v>
      </c>
      <c r="D99" s="150">
        <v>433830</v>
      </c>
      <c r="E99" s="150">
        <v>1001288</v>
      </c>
      <c r="F99" s="150">
        <v>-4259279</v>
      </c>
      <c r="G99" s="843">
        <v>-2824161</v>
      </c>
      <c r="H99" s="842">
        <v>8770905</v>
      </c>
      <c r="I99" s="6"/>
      <c r="J99" s="6"/>
    </row>
    <row r="100" spans="1:10" ht="17.25" customHeight="1">
      <c r="A100" s="173"/>
      <c r="B100" s="132" t="s">
        <v>563</v>
      </c>
      <c r="C100" s="542">
        <v>511903</v>
      </c>
      <c r="D100" s="150">
        <v>243</v>
      </c>
      <c r="E100" s="150">
        <v>61374</v>
      </c>
      <c r="F100" s="150">
        <v>0</v>
      </c>
      <c r="G100" s="843">
        <v>61617</v>
      </c>
      <c r="H100" s="842">
        <v>573520</v>
      </c>
      <c r="I100" s="6"/>
      <c r="J100" s="6"/>
    </row>
    <row r="101" spans="1:10" ht="17.25" customHeight="1">
      <c r="A101" s="173"/>
      <c r="B101" s="132" t="s">
        <v>564</v>
      </c>
      <c r="C101" s="542">
        <v>107134077</v>
      </c>
      <c r="D101" s="150">
        <v>-73806314</v>
      </c>
      <c r="E101" s="150">
        <v>39182939</v>
      </c>
      <c r="F101" s="150">
        <v>-89345</v>
      </c>
      <c r="G101" s="843">
        <v>-34712720</v>
      </c>
      <c r="H101" s="842">
        <v>72421357</v>
      </c>
      <c r="I101" s="6"/>
      <c r="J101" s="6"/>
    </row>
    <row r="102" spans="1:10" ht="17.25" customHeight="1">
      <c r="A102" s="173"/>
      <c r="B102" s="132" t="s">
        <v>181</v>
      </c>
      <c r="C102" s="542">
        <v>1497273370</v>
      </c>
      <c r="D102" s="150">
        <v>57204767</v>
      </c>
      <c r="E102" s="150">
        <v>27226756</v>
      </c>
      <c r="F102" s="150">
        <v>-1253012</v>
      </c>
      <c r="G102" s="843">
        <v>83178511</v>
      </c>
      <c r="H102" s="842">
        <v>1580451881</v>
      </c>
      <c r="I102" s="6"/>
      <c r="J102" s="6"/>
    </row>
    <row r="103" spans="1:10" ht="17.25" customHeight="1" thickBot="1">
      <c r="B103" s="537" t="s">
        <v>579</v>
      </c>
      <c r="C103" s="538">
        <v>2158573619</v>
      </c>
      <c r="D103" s="538">
        <v>-3705653</v>
      </c>
      <c r="E103" s="538">
        <v>82127973</v>
      </c>
      <c r="F103" s="538">
        <v>-14882053</v>
      </c>
      <c r="G103" s="538">
        <v>63540267</v>
      </c>
      <c r="H103" s="845">
        <v>2222113886</v>
      </c>
      <c r="I103" s="6"/>
    </row>
    <row r="105" spans="1:10" ht="15">
      <c r="B105" s="1025" t="s">
        <v>580</v>
      </c>
      <c r="C105" s="1025"/>
      <c r="D105" s="1025"/>
    </row>
    <row r="107" spans="1:10">
      <c r="B107" s="16" t="s">
        <v>574</v>
      </c>
      <c r="C107" s="23">
        <v>42369</v>
      </c>
      <c r="G107" s="21"/>
    </row>
    <row r="108" spans="1:10" ht="11.25" thickBot="1"/>
    <row r="109" spans="1:10" ht="42">
      <c r="B109" s="504" t="s">
        <v>47</v>
      </c>
      <c r="C109" s="535" t="s">
        <v>4</v>
      </c>
      <c r="D109" s="535" t="s">
        <v>566</v>
      </c>
      <c r="E109" s="535" t="s">
        <v>557</v>
      </c>
      <c r="F109" s="535" t="s">
        <v>559</v>
      </c>
      <c r="G109" s="535" t="s">
        <v>48</v>
      </c>
      <c r="H109" s="846" t="s">
        <v>39</v>
      </c>
      <c r="I109" s="16"/>
    </row>
    <row r="110" spans="1:10">
      <c r="B110" s="536"/>
      <c r="C110" s="466" t="s">
        <v>2</v>
      </c>
      <c r="D110" s="466" t="s">
        <v>2</v>
      </c>
      <c r="E110" s="466" t="s">
        <v>2</v>
      </c>
      <c r="F110" s="466" t="s">
        <v>2</v>
      </c>
      <c r="G110" s="466" t="s">
        <v>2</v>
      </c>
      <c r="H110" s="847" t="s">
        <v>2</v>
      </c>
      <c r="I110" s="16"/>
    </row>
    <row r="111" spans="1:10" ht="17.25" customHeight="1">
      <c r="A111" s="173"/>
      <c r="B111" s="132" t="s">
        <v>180</v>
      </c>
      <c r="C111" s="542">
        <v>25223980</v>
      </c>
      <c r="D111" s="150">
        <v>1959251</v>
      </c>
      <c r="E111" s="150">
        <v>0</v>
      </c>
      <c r="F111" s="150">
        <v>-27548</v>
      </c>
      <c r="G111" s="843">
        <v>1931703</v>
      </c>
      <c r="H111" s="842">
        <v>27155683</v>
      </c>
      <c r="I111" s="6"/>
      <c r="J111" s="6"/>
    </row>
    <row r="112" spans="1:10" ht="17.25" customHeight="1">
      <c r="A112" s="173"/>
      <c r="B112" s="132" t="s">
        <v>560</v>
      </c>
      <c r="C112" s="542">
        <v>178889847</v>
      </c>
      <c r="D112" s="150">
        <v>21461135</v>
      </c>
      <c r="E112" s="150">
        <v>57</v>
      </c>
      <c r="F112" s="150">
        <v>-352739</v>
      </c>
      <c r="G112" s="843">
        <v>21108453</v>
      </c>
      <c r="H112" s="842">
        <v>199998300</v>
      </c>
      <c r="I112" s="6"/>
      <c r="J112" s="6"/>
    </row>
    <row r="113" spans="1:10" ht="17.25" customHeight="1">
      <c r="A113" s="173"/>
      <c r="B113" s="132" t="s">
        <v>597</v>
      </c>
      <c r="C113" s="542">
        <v>3850016</v>
      </c>
      <c r="D113" s="150">
        <v>512296</v>
      </c>
      <c r="E113" s="150">
        <v>0</v>
      </c>
      <c r="F113" s="150">
        <v>-63975</v>
      </c>
      <c r="G113" s="843">
        <v>448321</v>
      </c>
      <c r="H113" s="842">
        <v>4298337</v>
      </c>
      <c r="I113" s="6"/>
      <c r="J113" s="6"/>
    </row>
    <row r="114" spans="1:10" ht="17.25" customHeight="1">
      <c r="A114" s="173"/>
      <c r="B114" s="132" t="s">
        <v>561</v>
      </c>
      <c r="C114" s="542">
        <v>4357852</v>
      </c>
      <c r="D114" s="150">
        <v>124775</v>
      </c>
      <c r="E114" s="150">
        <v>9</v>
      </c>
      <c r="F114" s="150">
        <v>-32854</v>
      </c>
      <c r="G114" s="843">
        <v>91930</v>
      </c>
      <c r="H114" s="842">
        <v>4449782</v>
      </c>
      <c r="I114" s="6"/>
      <c r="J114" s="6"/>
    </row>
    <row r="115" spans="1:10" ht="17.25" customHeight="1">
      <c r="A115" s="173"/>
      <c r="B115" s="132" t="s">
        <v>562</v>
      </c>
      <c r="C115" s="542">
        <v>6421402</v>
      </c>
      <c r="D115" s="150">
        <v>1290812</v>
      </c>
      <c r="E115" s="150">
        <v>0</v>
      </c>
      <c r="F115" s="150">
        <v>-18914</v>
      </c>
      <c r="G115" s="843">
        <v>1271898</v>
      </c>
      <c r="H115" s="842">
        <v>7693300</v>
      </c>
      <c r="I115" s="6"/>
      <c r="J115" s="6"/>
    </row>
    <row r="116" spans="1:10" ht="17.25" customHeight="1">
      <c r="A116" s="173"/>
      <c r="B116" s="132" t="s">
        <v>563</v>
      </c>
      <c r="C116" s="542">
        <v>495543</v>
      </c>
      <c r="D116" s="150">
        <v>26693</v>
      </c>
      <c r="E116" s="150">
        <v>0</v>
      </c>
      <c r="F116" s="150">
        <v>0</v>
      </c>
      <c r="G116" s="843">
        <v>26693</v>
      </c>
      <c r="H116" s="842">
        <v>522236</v>
      </c>
      <c r="I116" s="6"/>
      <c r="J116" s="6"/>
    </row>
    <row r="117" spans="1:10" ht="17.25" customHeight="1">
      <c r="A117" s="173"/>
      <c r="B117" s="132" t="s">
        <v>181</v>
      </c>
      <c r="C117" s="542">
        <v>814473178</v>
      </c>
      <c r="D117" s="150">
        <v>36179596</v>
      </c>
      <c r="E117" s="150">
        <v>-65</v>
      </c>
      <c r="F117" s="150">
        <v>-724290</v>
      </c>
      <c r="G117" s="843">
        <v>35455241</v>
      </c>
      <c r="H117" s="842">
        <v>849928419</v>
      </c>
      <c r="I117" s="6"/>
      <c r="J117" s="6"/>
    </row>
    <row r="118" spans="1:10" ht="17.25" customHeight="1" thickBot="1">
      <c r="B118" s="537" t="s">
        <v>581</v>
      </c>
      <c r="C118" s="538">
        <v>1033711818</v>
      </c>
      <c r="D118" s="538">
        <v>61554558</v>
      </c>
      <c r="E118" s="538">
        <v>1</v>
      </c>
      <c r="F118" s="538">
        <v>-1220320</v>
      </c>
      <c r="G118" s="538">
        <v>60334239</v>
      </c>
      <c r="H118" s="539">
        <v>1094046057</v>
      </c>
      <c r="I118" s="6"/>
    </row>
    <row r="119" spans="1:10">
      <c r="B119" s="16"/>
      <c r="C119" s="4"/>
      <c r="G119" s="4"/>
    </row>
    <row r="120" spans="1:10">
      <c r="B120" s="16" t="s">
        <v>576</v>
      </c>
      <c r="C120" s="23">
        <v>42004</v>
      </c>
      <c r="G120" s="4"/>
    </row>
    <row r="121" spans="1:10" ht="11.25" thickBot="1">
      <c r="C121" s="4"/>
    </row>
    <row r="122" spans="1:10" ht="42">
      <c r="B122" s="504" t="s">
        <v>47</v>
      </c>
      <c r="C122" s="535" t="s">
        <v>4</v>
      </c>
      <c r="D122" s="535" t="s">
        <v>566</v>
      </c>
      <c r="E122" s="535" t="s">
        <v>557</v>
      </c>
      <c r="F122" s="535" t="s">
        <v>559</v>
      </c>
      <c r="G122" s="535" t="s">
        <v>48</v>
      </c>
      <c r="H122" s="846" t="s">
        <v>39</v>
      </c>
      <c r="I122" s="16"/>
    </row>
    <row r="123" spans="1:10">
      <c r="B123" s="536"/>
      <c r="C123" s="466" t="s">
        <v>2</v>
      </c>
      <c r="D123" s="466" t="s">
        <v>2</v>
      </c>
      <c r="E123" s="466" t="s">
        <v>2</v>
      </c>
      <c r="F123" s="466" t="s">
        <v>2</v>
      </c>
      <c r="G123" s="466" t="s">
        <v>2</v>
      </c>
      <c r="H123" s="847" t="s">
        <v>2</v>
      </c>
      <c r="I123" s="16"/>
    </row>
    <row r="124" spans="1:10" ht="17.25" customHeight="1">
      <c r="A124" s="173"/>
      <c r="B124" s="132" t="s">
        <v>180</v>
      </c>
      <c r="C124" s="542">
        <v>23331944</v>
      </c>
      <c r="D124" s="150">
        <v>1908062</v>
      </c>
      <c r="E124" s="150">
        <v>0</v>
      </c>
      <c r="F124" s="150">
        <v>-16026</v>
      </c>
      <c r="G124" s="843">
        <v>1892036</v>
      </c>
      <c r="H124" s="842">
        <v>25223980</v>
      </c>
      <c r="I124" s="6"/>
      <c r="J124" s="6"/>
    </row>
    <row r="125" spans="1:10" ht="17.25" customHeight="1">
      <c r="A125" s="173"/>
      <c r="B125" s="132" t="s">
        <v>560</v>
      </c>
      <c r="C125" s="542">
        <v>165382358</v>
      </c>
      <c r="D125" s="150">
        <v>21281824</v>
      </c>
      <c r="E125" s="150">
        <v>12</v>
      </c>
      <c r="F125" s="150">
        <v>-7774347</v>
      </c>
      <c r="G125" s="843">
        <v>13507489</v>
      </c>
      <c r="H125" s="842">
        <v>178889847</v>
      </c>
      <c r="I125" s="6"/>
      <c r="J125" s="6"/>
    </row>
    <row r="126" spans="1:10" ht="17.25" customHeight="1">
      <c r="A126" s="173"/>
      <c r="B126" s="132" t="s">
        <v>597</v>
      </c>
      <c r="C126" s="542">
        <v>4248797</v>
      </c>
      <c r="D126" s="150">
        <v>476826</v>
      </c>
      <c r="E126" s="150">
        <v>-17539</v>
      </c>
      <c r="F126" s="150">
        <v>-858068</v>
      </c>
      <c r="G126" s="843">
        <v>-398781</v>
      </c>
      <c r="H126" s="842">
        <v>3850016</v>
      </c>
      <c r="I126" s="6"/>
      <c r="J126" s="6"/>
    </row>
    <row r="127" spans="1:10" ht="17.25" customHeight="1">
      <c r="A127" s="173"/>
      <c r="B127" s="132" t="s">
        <v>561</v>
      </c>
      <c r="C127" s="542">
        <v>4507217</v>
      </c>
      <c r="D127" s="150">
        <v>102150</v>
      </c>
      <c r="E127" s="150">
        <v>0</v>
      </c>
      <c r="F127" s="150">
        <v>-251515</v>
      </c>
      <c r="G127" s="843">
        <v>-149365</v>
      </c>
      <c r="H127" s="842">
        <v>4357852</v>
      </c>
      <c r="I127" s="6"/>
      <c r="J127" s="6"/>
    </row>
    <row r="128" spans="1:10" ht="17.25" customHeight="1">
      <c r="A128" s="173"/>
      <c r="B128" s="132" t="s">
        <v>562</v>
      </c>
      <c r="C128" s="542">
        <v>9532543</v>
      </c>
      <c r="D128" s="150">
        <v>1148146</v>
      </c>
      <c r="E128" s="150">
        <v>-12</v>
      </c>
      <c r="F128" s="150">
        <v>-4259275</v>
      </c>
      <c r="G128" s="843">
        <v>-3111141</v>
      </c>
      <c r="H128" s="842">
        <v>6421402</v>
      </c>
      <c r="I128" s="6"/>
      <c r="J128" s="6"/>
    </row>
    <row r="129" spans="1:10" ht="17.25" customHeight="1">
      <c r="A129" s="173"/>
      <c r="B129" s="132" t="s">
        <v>563</v>
      </c>
      <c r="C129" s="542">
        <v>479282</v>
      </c>
      <c r="D129" s="150">
        <v>16261</v>
      </c>
      <c r="E129" s="150">
        <v>0</v>
      </c>
      <c r="F129" s="150">
        <v>0</v>
      </c>
      <c r="G129" s="843">
        <v>16261</v>
      </c>
      <c r="H129" s="842">
        <v>495543</v>
      </c>
      <c r="I129" s="6"/>
      <c r="J129" s="6"/>
    </row>
    <row r="130" spans="1:10" ht="17.25" customHeight="1">
      <c r="A130" s="173"/>
      <c r="B130" s="132" t="s">
        <v>181</v>
      </c>
      <c r="C130" s="542">
        <v>779908650</v>
      </c>
      <c r="D130" s="150">
        <v>35720417</v>
      </c>
      <c r="E130" s="150">
        <v>17539</v>
      </c>
      <c r="F130" s="150">
        <v>-1173428</v>
      </c>
      <c r="G130" s="843">
        <v>34564528</v>
      </c>
      <c r="H130" s="842">
        <v>814473178</v>
      </c>
      <c r="I130" s="6"/>
      <c r="J130" s="6"/>
    </row>
    <row r="131" spans="1:10" ht="17.25" customHeight="1" thickBot="1">
      <c r="B131" s="537" t="s">
        <v>581</v>
      </c>
      <c r="C131" s="538">
        <v>987390791</v>
      </c>
      <c r="D131" s="538">
        <v>60653686</v>
      </c>
      <c r="E131" s="538">
        <v>0</v>
      </c>
      <c r="F131" s="538">
        <v>-14332659</v>
      </c>
      <c r="G131" s="538">
        <v>46321027</v>
      </c>
      <c r="H131" s="539">
        <v>1033711818</v>
      </c>
      <c r="I131" s="6"/>
    </row>
    <row r="132" spans="1:10">
      <c r="F132" s="6"/>
      <c r="G132" s="5"/>
    </row>
    <row r="133" spans="1:10" ht="15">
      <c r="B133" s="1025" t="s">
        <v>706</v>
      </c>
      <c r="C133" s="1025"/>
      <c r="D133" s="1025"/>
    </row>
    <row r="134" spans="1:10" ht="11.25" thickBot="1"/>
    <row r="135" spans="1:10" ht="24" customHeight="1">
      <c r="A135" s="145"/>
      <c r="B135" s="533" t="s">
        <v>32</v>
      </c>
      <c r="C135" s="534" t="s">
        <v>2</v>
      </c>
    </row>
    <row r="136" spans="1:10" ht="19.5" customHeight="1">
      <c r="B136" s="132" t="s">
        <v>31</v>
      </c>
      <c r="C136" s="151">
        <v>76070477</v>
      </c>
      <c r="D136" s="4"/>
    </row>
    <row r="137" spans="1:10" ht="19.5" customHeight="1">
      <c r="B137" s="132" t="s">
        <v>30</v>
      </c>
      <c r="C137" s="151">
        <v>8433338</v>
      </c>
      <c r="D137" s="4"/>
    </row>
    <row r="138" spans="1:10" ht="19.5" customHeight="1">
      <c r="B138" s="132" t="s">
        <v>29</v>
      </c>
      <c r="C138" s="151">
        <v>7937176</v>
      </c>
      <c r="D138" s="4"/>
    </row>
    <row r="139" spans="1:10" ht="19.5" customHeight="1">
      <c r="B139" s="132" t="s">
        <v>28</v>
      </c>
      <c r="C139" s="151">
        <v>9254906</v>
      </c>
      <c r="D139" s="4"/>
    </row>
    <row r="140" spans="1:10" ht="19.5" customHeight="1">
      <c r="B140" s="132" t="s">
        <v>27</v>
      </c>
      <c r="C140" s="151">
        <v>115490</v>
      </c>
      <c r="D140" s="4"/>
    </row>
    <row r="141" spans="1:10" ht="19.5" customHeight="1">
      <c r="B141" s="132" t="s">
        <v>26</v>
      </c>
      <c r="C141" s="151">
        <v>62000</v>
      </c>
      <c r="D141" s="4"/>
    </row>
    <row r="142" spans="1:10" ht="19.5" customHeight="1">
      <c r="B142" s="132" t="s">
        <v>25</v>
      </c>
      <c r="C142" s="151">
        <v>346000</v>
      </c>
      <c r="D142" s="4"/>
    </row>
    <row r="143" spans="1:10" ht="22.5" customHeight="1" thickBot="1">
      <c r="B143" s="367" t="s">
        <v>24</v>
      </c>
      <c r="C143" s="417">
        <v>102219387</v>
      </c>
    </row>
    <row r="145" spans="1:5">
      <c r="B145" s="15" t="s">
        <v>568</v>
      </c>
      <c r="C145" s="526">
        <v>42369</v>
      </c>
    </row>
    <row r="146" spans="1:5" ht="11.25" thickBot="1"/>
    <row r="147" spans="1:5" s="178" customFormat="1" ht="21">
      <c r="A147" s="177"/>
      <c r="B147" s="1139" t="s">
        <v>32</v>
      </c>
      <c r="C147" s="347" t="s">
        <v>569</v>
      </c>
      <c r="D147" s="527" t="s">
        <v>46</v>
      </c>
      <c r="E147" s="528" t="s">
        <v>570</v>
      </c>
    </row>
    <row r="148" spans="1:5" s="178" customFormat="1" ht="15.75" customHeight="1">
      <c r="A148" s="179"/>
      <c r="B148" s="1140"/>
      <c r="C148" s="492" t="s">
        <v>2</v>
      </c>
      <c r="D148" s="529" t="s">
        <v>2</v>
      </c>
      <c r="E148" s="530" t="s">
        <v>2</v>
      </c>
    </row>
    <row r="149" spans="1:5" ht="19.5" customHeight="1">
      <c r="B149" s="132" t="s">
        <v>31</v>
      </c>
      <c r="C149" s="150">
        <v>1905669</v>
      </c>
      <c r="D149" s="180">
        <v>-1824794</v>
      </c>
      <c r="E149" s="851">
        <v>80875</v>
      </c>
    </row>
    <row r="150" spans="1:5" ht="19.5" customHeight="1">
      <c r="B150" s="132" t="s">
        <v>30</v>
      </c>
      <c r="C150" s="150">
        <v>274332</v>
      </c>
      <c r="D150" s="180">
        <v>-114008</v>
      </c>
      <c r="E150" s="851">
        <v>160324</v>
      </c>
    </row>
    <row r="151" spans="1:5" ht="19.5" customHeight="1" thickBot="1">
      <c r="B151" s="367" t="s">
        <v>24</v>
      </c>
      <c r="C151" s="416">
        <v>2180001</v>
      </c>
      <c r="D151" s="531">
        <v>-1938802</v>
      </c>
      <c r="E151" s="532">
        <v>241199</v>
      </c>
    </row>
  </sheetData>
  <mergeCells count="5">
    <mergeCell ref="B36:D36"/>
    <mergeCell ref="B147:B148"/>
    <mergeCell ref="B73:E73"/>
    <mergeCell ref="B105:D105"/>
    <mergeCell ref="B133:D133"/>
  </mergeCells>
  <hyperlinks>
    <hyperlink ref="A1" location="Inicio!A1" display="Inicio"/>
  </hyperlinks>
  <printOptions horizontalCentered="1" verticalCentered="1"/>
  <pageMargins left="0" right="0" top="0.39370078740157483" bottom="0.39370078740157483" header="0" footer="0"/>
  <pageSetup scale="90" fitToHeight="0" orientation="landscape" r:id="rId1"/>
  <headerFooter>
    <oddHeader>&amp;F</oddHeader>
    <oddFooter>&amp;A</oddFooter>
  </headerFooter>
  <rowBreaks count="2" manualBreakCount="2">
    <brk id="35" max="16383" man="1"/>
    <brk id="13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2:D17"/>
  <sheetViews>
    <sheetView showGridLines="0" zoomScaleNormal="100" workbookViewId="0">
      <selection activeCell="F10" sqref="F10"/>
    </sheetView>
  </sheetViews>
  <sheetFormatPr baseColWidth="10" defaultColWidth="30.7109375" defaultRowHeight="11.25"/>
  <cols>
    <col min="1" max="1" width="30.7109375" style="114"/>
    <col min="2" max="2" width="44.28515625" style="114" customWidth="1"/>
    <col min="3" max="4" width="13.7109375" style="114" customWidth="1"/>
    <col min="5" max="16384" width="30.7109375" style="114"/>
  </cols>
  <sheetData>
    <row r="2" spans="2:4" ht="12" thickBot="1"/>
    <row r="3" spans="2:4" ht="13.5" customHeight="1">
      <c r="B3" s="1028" t="s">
        <v>134</v>
      </c>
      <c r="C3" s="356">
        <v>42369</v>
      </c>
      <c r="D3" s="357">
        <v>42004</v>
      </c>
    </row>
    <row r="4" spans="2:4">
      <c r="B4" s="1029"/>
      <c r="C4" s="466" t="s">
        <v>2</v>
      </c>
      <c r="D4" s="467" t="s">
        <v>2</v>
      </c>
    </row>
    <row r="5" spans="2:4" ht="21" customHeight="1">
      <c r="B5" s="117" t="s">
        <v>135</v>
      </c>
      <c r="C5" s="136">
        <v>547288</v>
      </c>
      <c r="D5" s="137">
        <v>591098</v>
      </c>
    </row>
    <row r="6" spans="2:4" ht="21" customHeight="1">
      <c r="B6" s="233" t="s">
        <v>225</v>
      </c>
      <c r="C6" s="234">
        <v>547288</v>
      </c>
      <c r="D6" s="235">
        <v>591098</v>
      </c>
    </row>
    <row r="7" spans="2:4" ht="21" customHeight="1">
      <c r="B7" s="117" t="s">
        <v>136</v>
      </c>
      <c r="C7" s="136">
        <v>1239995</v>
      </c>
      <c r="D7" s="137">
        <v>1187618</v>
      </c>
    </row>
    <row r="8" spans="2:4" ht="21" customHeight="1" thickBot="1">
      <c r="B8" s="415" t="s">
        <v>137</v>
      </c>
      <c r="C8" s="416">
        <v>1239995</v>
      </c>
      <c r="D8" s="417">
        <v>1187618</v>
      </c>
    </row>
    <row r="9" spans="2:4" ht="12" thickBot="1"/>
    <row r="10" spans="2:4" ht="13.5" customHeight="1">
      <c r="B10" s="1028" t="s">
        <v>435</v>
      </c>
      <c r="C10" s="356">
        <v>42369</v>
      </c>
      <c r="D10" s="357">
        <v>42004</v>
      </c>
    </row>
    <row r="11" spans="2:4">
      <c r="B11" s="1029"/>
      <c r="C11" s="426" t="s">
        <v>2</v>
      </c>
      <c r="D11" s="427" t="s">
        <v>2</v>
      </c>
    </row>
    <row r="12" spans="2:4" ht="21" customHeight="1">
      <c r="B12" s="233" t="s">
        <v>138</v>
      </c>
      <c r="C12" s="234">
        <v>591098</v>
      </c>
      <c r="D12" s="235">
        <v>918556</v>
      </c>
    </row>
    <row r="13" spans="2:4" ht="21" customHeight="1">
      <c r="B13" s="117" t="s">
        <v>256</v>
      </c>
      <c r="C13" s="136">
        <v>252620</v>
      </c>
      <c r="D13" s="137">
        <v>246666</v>
      </c>
    </row>
    <row r="14" spans="2:4" ht="21" customHeight="1">
      <c r="B14" s="117" t="s">
        <v>139</v>
      </c>
      <c r="C14" s="136">
        <v>-237035</v>
      </c>
      <c r="D14" s="137">
        <v>-446174</v>
      </c>
    </row>
    <row r="15" spans="2:4" ht="21" customHeight="1">
      <c r="B15" s="313" t="s">
        <v>800</v>
      </c>
      <c r="C15" s="136">
        <v>-59395</v>
      </c>
      <c r="D15" s="137">
        <v>-127950</v>
      </c>
    </row>
    <row r="16" spans="2:4" ht="21" customHeight="1">
      <c r="B16" s="314" t="s">
        <v>140</v>
      </c>
      <c r="C16" s="234">
        <v>-43810</v>
      </c>
      <c r="D16" s="235">
        <v>-327458</v>
      </c>
    </row>
    <row r="17" spans="2:4" ht="21" customHeight="1" thickBot="1">
      <c r="B17" s="465" t="s">
        <v>33</v>
      </c>
      <c r="C17" s="416">
        <v>547288</v>
      </c>
      <c r="D17" s="417">
        <v>591098</v>
      </c>
    </row>
  </sheetData>
  <mergeCells count="2">
    <mergeCell ref="B3:B4"/>
    <mergeCell ref="B10:B1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P77"/>
  <sheetViews>
    <sheetView showGridLines="0" topLeftCell="A43" zoomScaleNormal="100" workbookViewId="0">
      <selection activeCell="B59" sqref="B59"/>
    </sheetView>
  </sheetViews>
  <sheetFormatPr baseColWidth="10" defaultRowHeight="10.5"/>
  <cols>
    <col min="1" max="1" width="8.5703125" style="331" customWidth="1"/>
    <col min="2" max="2" width="43" style="331" customWidth="1"/>
    <col min="3" max="3" width="17.140625" style="331" customWidth="1"/>
    <col min="4" max="4" width="12.140625" style="861" customWidth="1"/>
    <col min="5" max="6" width="13.7109375" style="331" customWidth="1"/>
    <col min="7" max="7" width="10" style="331" customWidth="1"/>
    <col min="8" max="8" width="46.28515625" style="331" bestFit="1" customWidth="1"/>
    <col min="9" max="10" width="13.7109375" style="331" customWidth="1"/>
    <col min="11" max="16384" width="11.42578125" style="331"/>
  </cols>
  <sheetData>
    <row r="1" spans="1:16" ht="15.75" customHeight="1" thickBot="1">
      <c r="A1" s="854" t="s">
        <v>323</v>
      </c>
      <c r="B1" s="5"/>
      <c r="C1" s="5"/>
      <c r="D1" s="864" t="s">
        <v>304</v>
      </c>
      <c r="E1" s="860">
        <v>10000</v>
      </c>
      <c r="H1" s="864" t="s">
        <v>304</v>
      </c>
      <c r="I1" s="860">
        <v>100000</v>
      </c>
      <c r="J1" s="862"/>
      <c r="L1" s="1143" t="s">
        <v>582</v>
      </c>
      <c r="M1" s="1144"/>
      <c r="N1" s="1145"/>
      <c r="O1" s="1146" t="s">
        <v>619</v>
      </c>
      <c r="P1" s="1147"/>
    </row>
    <row r="2" spans="1:16" ht="21.75" thickBot="1">
      <c r="A2" s="5"/>
      <c r="B2" s="5"/>
      <c r="C2" s="5"/>
      <c r="D2" s="129"/>
      <c r="E2" s="5"/>
      <c r="J2" s="861"/>
      <c r="L2" s="623">
        <v>40178</v>
      </c>
      <c r="M2" s="624">
        <f>+E3</f>
        <v>42369</v>
      </c>
      <c r="N2" s="625" t="s">
        <v>583</v>
      </c>
      <c r="O2" s="855" t="s">
        <v>448</v>
      </c>
      <c r="P2" s="711" t="s">
        <v>763</v>
      </c>
    </row>
    <row r="3" spans="1:16" ht="15" customHeight="1" thickBot="1">
      <c r="B3" s="1148" t="s">
        <v>141</v>
      </c>
      <c r="C3" s="1150" t="s">
        <v>142</v>
      </c>
      <c r="D3" s="1152" t="s">
        <v>799</v>
      </c>
      <c r="E3" s="397">
        <v>42369</v>
      </c>
      <c r="F3" s="398">
        <v>42004</v>
      </c>
      <c r="H3" s="1148" t="s">
        <v>144</v>
      </c>
      <c r="I3" s="397">
        <v>42369</v>
      </c>
      <c r="J3" s="1154" t="s">
        <v>173</v>
      </c>
      <c r="L3" s="857">
        <v>90.28</v>
      </c>
      <c r="M3" s="858">
        <v>110.87</v>
      </c>
      <c r="N3" s="859">
        <v>0.22800000000000001</v>
      </c>
      <c r="O3" s="317">
        <v>1.5</v>
      </c>
      <c r="P3" s="710">
        <v>1.84</v>
      </c>
    </row>
    <row r="4" spans="1:16" ht="12.75" customHeight="1">
      <c r="B4" s="1149"/>
      <c r="C4" s="1151"/>
      <c r="D4" s="1153"/>
      <c r="E4" s="572" t="s">
        <v>2</v>
      </c>
      <c r="F4" s="573" t="s">
        <v>2</v>
      </c>
      <c r="H4" s="1149"/>
      <c r="I4" s="572" t="s">
        <v>2</v>
      </c>
      <c r="J4" s="1155"/>
      <c r="M4" s="331">
        <f>+M3/L3</f>
        <v>1.2280682321665928</v>
      </c>
      <c r="P4" s="331">
        <f>+O3*N3</f>
        <v>0.34200000000000003</v>
      </c>
    </row>
    <row r="5" spans="1:16" ht="14.1" customHeight="1">
      <c r="B5" s="126" t="s">
        <v>774</v>
      </c>
      <c r="C5" s="130" t="s">
        <v>31</v>
      </c>
      <c r="D5" s="853" t="s">
        <v>775</v>
      </c>
      <c r="E5" s="975">
        <v>7270918</v>
      </c>
      <c r="F5" s="976">
        <v>6962028</v>
      </c>
      <c r="H5" s="126" t="s">
        <v>414</v>
      </c>
      <c r="I5" s="127">
        <v>13297501</v>
      </c>
      <c r="J5" s="128">
        <v>43311</v>
      </c>
    </row>
    <row r="6" spans="1:16" ht="14.1" customHeight="1">
      <c r="B6" s="126" t="s">
        <v>894</v>
      </c>
      <c r="C6" s="130" t="s">
        <v>31</v>
      </c>
      <c r="D6" s="853" t="s">
        <v>775</v>
      </c>
      <c r="E6" s="975">
        <v>51258</v>
      </c>
      <c r="F6" s="976">
        <v>0</v>
      </c>
      <c r="H6" s="126" t="s">
        <v>815</v>
      </c>
      <c r="I6" s="127">
        <v>6702494</v>
      </c>
      <c r="J6" s="128">
        <v>42795</v>
      </c>
      <c r="P6" s="331">
        <f>+P4+O3</f>
        <v>1.8420000000000001</v>
      </c>
    </row>
    <row r="7" spans="1:16" ht="14.1" customHeight="1">
      <c r="B7" s="126" t="s">
        <v>714</v>
      </c>
      <c r="C7" s="130" t="s">
        <v>31</v>
      </c>
      <c r="D7" s="853" t="s">
        <v>775</v>
      </c>
      <c r="E7" s="975">
        <v>15377</v>
      </c>
      <c r="F7" s="976">
        <v>190860</v>
      </c>
      <c r="H7" s="126" t="s">
        <v>414</v>
      </c>
      <c r="I7" s="127">
        <v>4978441</v>
      </c>
      <c r="J7" s="128">
        <v>43100</v>
      </c>
    </row>
    <row r="8" spans="1:16" ht="13.5" customHeight="1">
      <c r="B8" s="126" t="s">
        <v>823</v>
      </c>
      <c r="C8" s="130" t="s">
        <v>31</v>
      </c>
      <c r="D8" s="853" t="s">
        <v>775</v>
      </c>
      <c r="E8" s="975">
        <v>607007</v>
      </c>
      <c r="F8" s="976">
        <v>439132</v>
      </c>
      <c r="H8" s="126" t="s">
        <v>414</v>
      </c>
      <c r="I8" s="127">
        <v>4342747</v>
      </c>
      <c r="J8" s="128">
        <v>42887</v>
      </c>
    </row>
    <row r="9" spans="1:16" ht="14.1" customHeight="1">
      <c r="B9" s="126" t="s">
        <v>897</v>
      </c>
      <c r="C9" s="130" t="s">
        <v>31</v>
      </c>
      <c r="D9" s="853" t="s">
        <v>775</v>
      </c>
      <c r="E9" s="975">
        <v>102516</v>
      </c>
      <c r="F9" s="976">
        <v>0</v>
      </c>
      <c r="H9" s="126" t="s">
        <v>815</v>
      </c>
      <c r="I9" s="127">
        <v>3754918</v>
      </c>
      <c r="J9" s="128">
        <v>42765</v>
      </c>
    </row>
    <row r="10" spans="1:16" ht="14.1" customHeight="1">
      <c r="B10" s="126" t="s">
        <v>777</v>
      </c>
      <c r="C10" s="130" t="s">
        <v>31</v>
      </c>
      <c r="D10" s="853" t="s">
        <v>775</v>
      </c>
      <c r="E10" s="975">
        <v>16915</v>
      </c>
      <c r="F10" s="976">
        <v>376745</v>
      </c>
      <c r="H10" s="126" t="s">
        <v>816</v>
      </c>
      <c r="I10" s="127">
        <v>2472343</v>
      </c>
      <c r="J10" s="128">
        <v>42704</v>
      </c>
    </row>
    <row r="11" spans="1:16" ht="14.1" customHeight="1">
      <c r="B11" s="126" t="s">
        <v>778</v>
      </c>
      <c r="C11" s="130" t="s">
        <v>31</v>
      </c>
      <c r="D11" s="853" t="s">
        <v>779</v>
      </c>
      <c r="E11" s="975">
        <v>0</v>
      </c>
      <c r="F11" s="976">
        <v>369628</v>
      </c>
      <c r="H11" s="126" t="s">
        <v>817</v>
      </c>
      <c r="I11" s="127">
        <v>640727</v>
      </c>
      <c r="J11" s="128">
        <v>42551</v>
      </c>
    </row>
    <row r="12" spans="1:16" ht="14.1" customHeight="1">
      <c r="B12" s="126" t="s">
        <v>780</v>
      </c>
      <c r="C12" s="130" t="s">
        <v>31</v>
      </c>
      <c r="D12" s="853" t="s">
        <v>779</v>
      </c>
      <c r="E12" s="975">
        <v>12702</v>
      </c>
      <c r="F12" s="976">
        <v>25403</v>
      </c>
      <c r="H12" s="126" t="s">
        <v>827</v>
      </c>
      <c r="I12" s="127">
        <v>430949</v>
      </c>
      <c r="J12" s="128">
        <v>42444</v>
      </c>
    </row>
    <row r="13" spans="1:16" ht="14.1" customHeight="1">
      <c r="B13" s="126" t="s">
        <v>781</v>
      </c>
      <c r="C13" s="130" t="s">
        <v>31</v>
      </c>
      <c r="D13" s="853" t="s">
        <v>775</v>
      </c>
      <c r="E13" s="975">
        <v>432510</v>
      </c>
      <c r="F13" s="976">
        <v>412430</v>
      </c>
      <c r="H13" s="126" t="s">
        <v>818</v>
      </c>
      <c r="I13" s="127">
        <v>429774</v>
      </c>
      <c r="J13" s="128">
        <v>42394</v>
      </c>
    </row>
    <row r="14" spans="1:16" ht="14.1" customHeight="1">
      <c r="B14" s="126" t="s">
        <v>782</v>
      </c>
      <c r="C14" s="130" t="s">
        <v>31</v>
      </c>
      <c r="D14" s="853" t="s">
        <v>775</v>
      </c>
      <c r="E14" s="975">
        <v>20678</v>
      </c>
      <c r="F14" s="976">
        <v>57903</v>
      </c>
      <c r="H14" s="126" t="s">
        <v>817</v>
      </c>
      <c r="I14" s="127">
        <v>384436</v>
      </c>
      <c r="J14" s="128">
        <v>42676</v>
      </c>
    </row>
    <row r="15" spans="1:16" ht="14.1" customHeight="1">
      <c r="B15" s="126" t="s">
        <v>716</v>
      </c>
      <c r="C15" s="130" t="s">
        <v>31</v>
      </c>
      <c r="D15" s="853" t="s">
        <v>779</v>
      </c>
      <c r="E15" s="975">
        <v>10000</v>
      </c>
      <c r="F15" s="976">
        <v>10000</v>
      </c>
      <c r="H15" s="126" t="s">
        <v>327</v>
      </c>
      <c r="I15" s="127">
        <v>384231</v>
      </c>
      <c r="J15" s="128">
        <v>42614</v>
      </c>
    </row>
    <row r="16" spans="1:16" ht="14.1" customHeight="1">
      <c r="B16" s="126" t="s">
        <v>824</v>
      </c>
      <c r="C16" s="130" t="s">
        <v>31</v>
      </c>
      <c r="D16" s="853" t="s">
        <v>779</v>
      </c>
      <c r="E16" s="975">
        <v>8996</v>
      </c>
      <c r="F16" s="976">
        <v>17288</v>
      </c>
      <c r="H16" s="126" t="s">
        <v>819</v>
      </c>
      <c r="I16" s="127">
        <v>358807</v>
      </c>
      <c r="J16" s="128">
        <v>44132</v>
      </c>
    </row>
    <row r="17" spans="2:10" ht="14.1" customHeight="1">
      <c r="B17" s="126" t="s">
        <v>783</v>
      </c>
      <c r="C17" s="130" t="s">
        <v>31</v>
      </c>
      <c r="D17" s="853" t="s">
        <v>779</v>
      </c>
      <c r="E17" s="975">
        <v>0</v>
      </c>
      <c r="F17" s="976">
        <v>63363</v>
      </c>
      <c r="H17" s="126" t="s">
        <v>820</v>
      </c>
      <c r="I17" s="127">
        <v>301449</v>
      </c>
      <c r="J17" s="128">
        <v>42613</v>
      </c>
    </row>
    <row r="18" spans="2:10" ht="14.1" customHeight="1">
      <c r="B18" s="126" t="s">
        <v>784</v>
      </c>
      <c r="C18" s="130" t="s">
        <v>31</v>
      </c>
      <c r="D18" s="853" t="s">
        <v>775</v>
      </c>
      <c r="E18" s="975">
        <v>41617</v>
      </c>
      <c r="F18" s="976">
        <v>0</v>
      </c>
      <c r="H18" s="126" t="s">
        <v>821</v>
      </c>
      <c r="I18" s="127">
        <v>273642</v>
      </c>
      <c r="J18" s="128">
        <v>42500</v>
      </c>
    </row>
    <row r="19" spans="2:10" ht="14.1" customHeight="1">
      <c r="B19" s="126" t="s">
        <v>785</v>
      </c>
      <c r="C19" s="130" t="s">
        <v>31</v>
      </c>
      <c r="D19" s="853" t="s">
        <v>775</v>
      </c>
      <c r="E19" s="975">
        <v>52745</v>
      </c>
      <c r="F19" s="976">
        <v>101365</v>
      </c>
      <c r="H19" s="126" t="s">
        <v>822</v>
      </c>
      <c r="I19" s="127">
        <v>272232</v>
      </c>
      <c r="J19" s="128">
        <v>42581</v>
      </c>
    </row>
    <row r="20" spans="2:10" ht="14.1" customHeight="1">
      <c r="B20" s="126" t="s">
        <v>786</v>
      </c>
      <c r="C20" s="130" t="s">
        <v>31</v>
      </c>
      <c r="D20" s="853" t="s">
        <v>775</v>
      </c>
      <c r="E20" s="975">
        <v>9534</v>
      </c>
      <c r="F20" s="976">
        <v>11304</v>
      </c>
      <c r="H20" s="126" t="s">
        <v>814</v>
      </c>
      <c r="I20" s="127">
        <v>256291</v>
      </c>
      <c r="J20" s="128">
        <v>42552</v>
      </c>
    </row>
    <row r="21" spans="2:10" ht="14.1" customHeight="1">
      <c r="B21" s="126" t="s">
        <v>787</v>
      </c>
      <c r="C21" s="130" t="s">
        <v>31</v>
      </c>
      <c r="D21" s="853" t="s">
        <v>775</v>
      </c>
      <c r="E21" s="975">
        <v>23835</v>
      </c>
      <c r="F21" s="976">
        <v>22903</v>
      </c>
      <c r="H21" s="126" t="s">
        <v>816</v>
      </c>
      <c r="I21" s="127">
        <v>256291</v>
      </c>
      <c r="J21" s="128">
        <v>42735</v>
      </c>
    </row>
    <row r="22" spans="2:10" ht="14.1" customHeight="1">
      <c r="B22" s="126" t="s">
        <v>788</v>
      </c>
      <c r="C22" s="130" t="s">
        <v>31</v>
      </c>
      <c r="D22" s="853" t="s">
        <v>775</v>
      </c>
      <c r="E22" s="975">
        <v>6088905</v>
      </c>
      <c r="F22" s="976">
        <v>6374779</v>
      </c>
      <c r="H22" s="126" t="s">
        <v>816</v>
      </c>
      <c r="I22" s="127">
        <v>256291</v>
      </c>
      <c r="J22" s="128">
        <v>42735</v>
      </c>
    </row>
    <row r="23" spans="2:10" ht="14.1" customHeight="1">
      <c r="B23" s="126" t="s">
        <v>789</v>
      </c>
      <c r="C23" s="130" t="s">
        <v>31</v>
      </c>
      <c r="D23" s="853" t="s">
        <v>775</v>
      </c>
      <c r="E23" s="975">
        <v>6906937</v>
      </c>
      <c r="F23" s="976">
        <v>6663724</v>
      </c>
      <c r="H23" s="126" t="s">
        <v>816</v>
      </c>
      <c r="I23" s="127">
        <v>256291</v>
      </c>
      <c r="J23" s="128">
        <v>42735</v>
      </c>
    </row>
    <row r="24" spans="2:10" ht="14.1" customHeight="1">
      <c r="B24" s="126" t="s">
        <v>895</v>
      </c>
      <c r="C24" s="130" t="s">
        <v>31</v>
      </c>
      <c r="D24" s="853" t="s">
        <v>775</v>
      </c>
      <c r="E24" s="975">
        <v>31440</v>
      </c>
      <c r="F24" s="976">
        <v>0</v>
      </c>
      <c r="H24" s="126" t="s">
        <v>816</v>
      </c>
      <c r="I24" s="127">
        <v>256291</v>
      </c>
      <c r="J24" s="128">
        <v>42735</v>
      </c>
    </row>
    <row r="25" spans="2:10" ht="14.1" customHeight="1">
      <c r="B25" s="126" t="s">
        <v>715</v>
      </c>
      <c r="C25" s="130" t="s">
        <v>30</v>
      </c>
      <c r="D25" s="853" t="s">
        <v>775</v>
      </c>
      <c r="E25" s="975">
        <v>884960</v>
      </c>
      <c r="F25" s="976">
        <v>850362</v>
      </c>
      <c r="H25" s="126" t="s">
        <v>816</v>
      </c>
      <c r="I25" s="127">
        <v>256291</v>
      </c>
      <c r="J25" s="128">
        <v>42735</v>
      </c>
    </row>
    <row r="26" spans="2:10" ht="14.1" customHeight="1">
      <c r="B26" s="126" t="s">
        <v>789</v>
      </c>
      <c r="C26" s="130" t="s">
        <v>30</v>
      </c>
      <c r="D26" s="853" t="s">
        <v>775</v>
      </c>
      <c r="E26" s="975">
        <v>2304773</v>
      </c>
      <c r="F26" s="976">
        <v>535713</v>
      </c>
      <c r="H26" s="126" t="s">
        <v>816</v>
      </c>
      <c r="I26" s="127">
        <v>256291</v>
      </c>
      <c r="J26" s="128">
        <v>42735</v>
      </c>
    </row>
    <row r="27" spans="2:10" ht="14.1" customHeight="1">
      <c r="B27" s="126" t="s">
        <v>778</v>
      </c>
      <c r="C27" s="130" t="s">
        <v>30</v>
      </c>
      <c r="D27" s="853" t="s">
        <v>775</v>
      </c>
      <c r="E27" s="975">
        <v>381412</v>
      </c>
      <c r="F27" s="976">
        <v>366501</v>
      </c>
      <c r="H27" s="126" t="s">
        <v>816</v>
      </c>
      <c r="I27" s="127">
        <v>256291</v>
      </c>
      <c r="J27" s="128">
        <v>42735</v>
      </c>
    </row>
    <row r="28" spans="2:10" ht="14.1" customHeight="1">
      <c r="B28" s="126" t="s">
        <v>788</v>
      </c>
      <c r="C28" s="130" t="s">
        <v>30</v>
      </c>
      <c r="D28" s="853" t="s">
        <v>775</v>
      </c>
      <c r="E28" s="975">
        <v>845760</v>
      </c>
      <c r="F28" s="976">
        <v>406347</v>
      </c>
      <c r="H28" s="126" t="s">
        <v>816</v>
      </c>
      <c r="I28" s="127">
        <v>256291</v>
      </c>
      <c r="J28" s="128">
        <v>42735</v>
      </c>
    </row>
    <row r="29" spans="2:10" ht="14.1" customHeight="1">
      <c r="B29" s="126" t="s">
        <v>790</v>
      </c>
      <c r="C29" s="130" t="s">
        <v>30</v>
      </c>
      <c r="D29" s="853" t="s">
        <v>775</v>
      </c>
      <c r="E29" s="975">
        <v>51258</v>
      </c>
      <c r="F29" s="976">
        <v>49254</v>
      </c>
      <c r="H29" s="126" t="s">
        <v>816</v>
      </c>
      <c r="I29" s="127">
        <v>256291</v>
      </c>
      <c r="J29" s="128">
        <v>42735</v>
      </c>
    </row>
    <row r="30" spans="2:10" ht="14.1" customHeight="1">
      <c r="B30" s="126" t="s">
        <v>716</v>
      </c>
      <c r="C30" s="130" t="s">
        <v>30</v>
      </c>
      <c r="D30" s="853" t="s">
        <v>775</v>
      </c>
      <c r="E30" s="975">
        <v>173000</v>
      </c>
      <c r="F30" s="976">
        <v>30000</v>
      </c>
      <c r="H30" s="126" t="s">
        <v>776</v>
      </c>
      <c r="I30" s="127">
        <v>256291</v>
      </c>
      <c r="J30" s="128">
        <v>42583</v>
      </c>
    </row>
    <row r="31" spans="2:10" ht="14.1" customHeight="1">
      <c r="B31" s="126" t="s">
        <v>791</v>
      </c>
      <c r="C31" s="130" t="s">
        <v>30</v>
      </c>
      <c r="D31" s="853" t="s">
        <v>775</v>
      </c>
      <c r="E31" s="975">
        <v>12815</v>
      </c>
      <c r="F31" s="976">
        <v>12314</v>
      </c>
      <c r="H31" s="126" t="s">
        <v>776</v>
      </c>
      <c r="I31" s="127">
        <v>256291</v>
      </c>
      <c r="J31" s="128">
        <v>42565</v>
      </c>
    </row>
    <row r="32" spans="2:10" ht="14.1" customHeight="1">
      <c r="B32" s="126" t="s">
        <v>715</v>
      </c>
      <c r="C32" s="130" t="s">
        <v>29</v>
      </c>
      <c r="D32" s="853" t="s">
        <v>775</v>
      </c>
      <c r="E32" s="975">
        <v>1160877</v>
      </c>
      <c r="F32" s="976">
        <v>956587</v>
      </c>
      <c r="H32" s="126" t="s">
        <v>898</v>
      </c>
      <c r="I32" s="127">
        <v>230662</v>
      </c>
      <c r="J32" s="128">
        <v>42676</v>
      </c>
    </row>
    <row r="33" spans="2:10" ht="14.1" customHeight="1">
      <c r="B33" s="126" t="s">
        <v>788</v>
      </c>
      <c r="C33" s="130" t="s">
        <v>29</v>
      </c>
      <c r="D33" s="853" t="s">
        <v>775</v>
      </c>
      <c r="E33" s="975">
        <v>0</v>
      </c>
      <c r="F33" s="976">
        <v>701899</v>
      </c>
      <c r="H33" s="126" t="s">
        <v>828</v>
      </c>
      <c r="I33" s="127">
        <v>230662</v>
      </c>
      <c r="J33" s="128">
        <v>42614</v>
      </c>
    </row>
    <row r="34" spans="2:10" ht="14.1" customHeight="1">
      <c r="B34" s="126" t="s">
        <v>789</v>
      </c>
      <c r="C34" s="130" t="s">
        <v>29</v>
      </c>
      <c r="D34" s="853" t="s">
        <v>775</v>
      </c>
      <c r="E34" s="975">
        <v>1075063</v>
      </c>
      <c r="F34" s="976">
        <v>689189</v>
      </c>
      <c r="H34" s="126" t="s">
        <v>901</v>
      </c>
      <c r="I34" s="127">
        <v>217386</v>
      </c>
      <c r="J34" s="128">
        <v>42855</v>
      </c>
    </row>
    <row r="35" spans="2:10" ht="14.1" customHeight="1">
      <c r="B35" s="126" t="s">
        <v>790</v>
      </c>
      <c r="C35" s="130" t="s">
        <v>29</v>
      </c>
      <c r="D35" s="853" t="s">
        <v>775</v>
      </c>
      <c r="E35" s="975">
        <v>10252</v>
      </c>
      <c r="F35" s="976">
        <v>9851</v>
      </c>
      <c r="H35" s="126" t="s">
        <v>902</v>
      </c>
      <c r="I35" s="127">
        <v>205033</v>
      </c>
      <c r="J35" s="128">
        <v>42690</v>
      </c>
    </row>
    <row r="36" spans="2:10" ht="14.1" customHeight="1">
      <c r="B36" s="126" t="s">
        <v>792</v>
      </c>
      <c r="C36" s="130" t="s">
        <v>26</v>
      </c>
      <c r="D36" s="853" t="s">
        <v>775</v>
      </c>
      <c r="E36" s="975">
        <v>2408203</v>
      </c>
      <c r="F36" s="976">
        <v>2314053</v>
      </c>
      <c r="H36" s="126" t="s">
        <v>817</v>
      </c>
      <c r="I36" s="127">
        <v>256290.9</v>
      </c>
      <c r="J36" s="128">
        <v>42418</v>
      </c>
    </row>
    <row r="37" spans="2:10" ht="14.1" customHeight="1">
      <c r="B37" s="126" t="s">
        <v>716</v>
      </c>
      <c r="C37" s="130" t="s">
        <v>26</v>
      </c>
      <c r="D37" s="853" t="s">
        <v>775</v>
      </c>
      <c r="E37" s="975">
        <v>33222</v>
      </c>
      <c r="F37" s="976">
        <v>18470</v>
      </c>
      <c r="H37" s="126" t="s">
        <v>903</v>
      </c>
      <c r="I37" s="127">
        <v>200598.53400000001</v>
      </c>
      <c r="J37" s="128">
        <v>42730</v>
      </c>
    </row>
    <row r="38" spans="2:10" ht="14.1" customHeight="1">
      <c r="B38" s="126" t="s">
        <v>790</v>
      </c>
      <c r="C38" s="130" t="s">
        <v>26</v>
      </c>
      <c r="D38" s="853" t="s">
        <v>775</v>
      </c>
      <c r="E38" s="975">
        <v>0</v>
      </c>
      <c r="F38" s="976">
        <v>535713</v>
      </c>
      <c r="H38" s="126" t="s">
        <v>327</v>
      </c>
      <c r="I38" s="127">
        <v>239965.16966999997</v>
      </c>
      <c r="J38" s="128">
        <v>42695</v>
      </c>
    </row>
    <row r="39" spans="2:10" ht="14.1" customHeight="1">
      <c r="B39" s="126" t="s">
        <v>896</v>
      </c>
      <c r="C39" s="130" t="s">
        <v>717</v>
      </c>
      <c r="D39" s="853" t="s">
        <v>775</v>
      </c>
      <c r="E39" s="975">
        <v>16646</v>
      </c>
      <c r="F39" s="976">
        <v>0</v>
      </c>
      <c r="H39" s="126" t="s">
        <v>899</v>
      </c>
      <c r="I39" s="127">
        <v>104177.325</v>
      </c>
      <c r="J39" s="128">
        <v>42884</v>
      </c>
    </row>
    <row r="40" spans="2:10" ht="14.1" customHeight="1" thickBot="1">
      <c r="B40" s="126" t="s">
        <v>793</v>
      </c>
      <c r="C40" s="130" t="s">
        <v>717</v>
      </c>
      <c r="D40" s="853" t="s">
        <v>775</v>
      </c>
      <c r="E40" s="975">
        <v>34599</v>
      </c>
      <c r="F40" s="976">
        <v>279827</v>
      </c>
      <c r="H40" s="712" t="s">
        <v>24</v>
      </c>
      <c r="I40" s="740">
        <v>43784957.928670004</v>
      </c>
      <c r="J40" s="741"/>
    </row>
    <row r="41" spans="2:10" ht="14.1" customHeight="1">
      <c r="B41" s="126" t="s">
        <v>794</v>
      </c>
      <c r="C41" s="130" t="s">
        <v>717</v>
      </c>
      <c r="D41" s="853" t="s">
        <v>775</v>
      </c>
      <c r="E41" s="975">
        <v>51258</v>
      </c>
      <c r="F41" s="976">
        <v>49254</v>
      </c>
    </row>
    <row r="42" spans="2:10" ht="14.1" customHeight="1">
      <c r="B42" s="126" t="s">
        <v>795</v>
      </c>
      <c r="C42" s="130" t="s">
        <v>717</v>
      </c>
      <c r="D42" s="853" t="s">
        <v>779</v>
      </c>
      <c r="E42" s="975">
        <v>0</v>
      </c>
      <c r="F42" s="976">
        <v>37662</v>
      </c>
    </row>
    <row r="43" spans="2:10" ht="14.1" customHeight="1">
      <c r="B43" s="126" t="s">
        <v>796</v>
      </c>
      <c r="C43" s="130" t="s">
        <v>717</v>
      </c>
      <c r="D43" s="853" t="s">
        <v>779</v>
      </c>
      <c r="E43" s="975">
        <v>14598</v>
      </c>
      <c r="F43" s="976">
        <v>14598</v>
      </c>
    </row>
    <row r="44" spans="2:10" ht="14.1" customHeight="1">
      <c r="B44" s="126" t="s">
        <v>825</v>
      </c>
      <c r="C44" s="130" t="s">
        <v>28</v>
      </c>
      <c r="D44" s="853" t="s">
        <v>775</v>
      </c>
      <c r="E44" s="975">
        <v>1491677</v>
      </c>
      <c r="F44" s="976">
        <v>901552</v>
      </c>
    </row>
    <row r="45" spans="2:10" ht="14.1" customHeight="1">
      <c r="B45" s="126" t="s">
        <v>792</v>
      </c>
      <c r="C45" s="130" t="s">
        <v>28</v>
      </c>
      <c r="D45" s="853" t="s">
        <v>779</v>
      </c>
      <c r="E45" s="975">
        <v>150239</v>
      </c>
      <c r="F45" s="976">
        <v>21230</v>
      </c>
    </row>
    <row r="46" spans="2:10" ht="14.1" customHeight="1">
      <c r="B46" s="126" t="s">
        <v>436</v>
      </c>
      <c r="C46" s="130" t="s">
        <v>28</v>
      </c>
      <c r="D46" s="853" t="s">
        <v>779</v>
      </c>
      <c r="E46" s="975">
        <v>11281</v>
      </c>
      <c r="F46" s="976">
        <v>13350</v>
      </c>
    </row>
    <row r="47" spans="2:10" ht="14.1" customHeight="1">
      <c r="B47" s="126" t="s">
        <v>303</v>
      </c>
      <c r="C47" s="130" t="s">
        <v>28</v>
      </c>
      <c r="D47" s="853" t="s">
        <v>779</v>
      </c>
      <c r="E47" s="975">
        <v>166503</v>
      </c>
      <c r="F47" s="976">
        <v>147681</v>
      </c>
    </row>
    <row r="48" spans="2:10" ht="14.1" customHeight="1">
      <c r="B48" s="126" t="s">
        <v>143</v>
      </c>
      <c r="C48" s="130" t="s">
        <v>28</v>
      </c>
      <c r="D48" s="853" t="s">
        <v>779</v>
      </c>
      <c r="E48" s="975">
        <v>80845</v>
      </c>
      <c r="F48" s="976">
        <v>24627</v>
      </c>
    </row>
    <row r="49" spans="2:9" ht="14.1" customHeight="1">
      <c r="B49" s="126" t="s">
        <v>789</v>
      </c>
      <c r="C49" s="130" t="s">
        <v>28</v>
      </c>
      <c r="D49" s="853" t="s">
        <v>797</v>
      </c>
      <c r="E49" s="975">
        <v>2399825</v>
      </c>
      <c r="F49" s="976">
        <v>3779890</v>
      </c>
    </row>
    <row r="50" spans="2:9" ht="14.1" customHeight="1">
      <c r="B50" s="126" t="s">
        <v>826</v>
      </c>
      <c r="C50" s="130" t="s">
        <v>28</v>
      </c>
      <c r="D50" s="853" t="s">
        <v>779</v>
      </c>
      <c r="E50" s="975">
        <v>3032</v>
      </c>
      <c r="F50" s="976">
        <v>26000</v>
      </c>
    </row>
    <row r="51" spans="2:9" ht="14.1" customHeight="1">
      <c r="B51" s="126" t="s">
        <v>798</v>
      </c>
      <c r="C51" s="130" t="s">
        <v>28</v>
      </c>
      <c r="D51" s="853" t="s">
        <v>779</v>
      </c>
      <c r="E51" s="975">
        <v>0</v>
      </c>
      <c r="F51" s="976">
        <v>11739</v>
      </c>
    </row>
    <row r="52" spans="2:9" ht="14.1" customHeight="1">
      <c r="B52" s="126" t="s">
        <v>670</v>
      </c>
      <c r="C52" s="130" t="s">
        <v>28</v>
      </c>
      <c r="D52" s="853" t="s">
        <v>779</v>
      </c>
      <c r="E52" s="975">
        <v>28705</v>
      </c>
      <c r="F52" s="976">
        <v>27582</v>
      </c>
    </row>
    <row r="53" spans="2:9" ht="14.1" customHeight="1" thickBot="1">
      <c r="B53" s="865" t="s">
        <v>33</v>
      </c>
      <c r="C53" s="866"/>
      <c r="D53" s="866"/>
      <c r="E53" s="867">
        <v>35494693</v>
      </c>
      <c r="F53" s="868">
        <v>34910100</v>
      </c>
      <c r="G53" s="340"/>
    </row>
    <row r="54" spans="2:9" ht="14.1" customHeight="1">
      <c r="F54" s="340"/>
      <c r="G54" s="340"/>
    </row>
    <row r="55" spans="2:9">
      <c r="D55" s="863"/>
    </row>
    <row r="57" spans="2:9" ht="20.100000000000001" customHeight="1">
      <c r="I57" s="6"/>
    </row>
    <row r="58" spans="2:9" ht="20.100000000000001" customHeight="1">
      <c r="I58" s="6"/>
    </row>
    <row r="59" spans="2:9" ht="20.100000000000001" customHeight="1">
      <c r="I59" s="6"/>
    </row>
    <row r="60" spans="2:9" ht="20.100000000000001" customHeight="1">
      <c r="I60" s="6"/>
    </row>
    <row r="61" spans="2:9" ht="22.5" customHeight="1"/>
    <row r="62" spans="2:9" ht="11.25" customHeight="1"/>
    <row r="63" spans="2:9" ht="20.100000000000001" customHeight="1">
      <c r="D63" s="863"/>
    </row>
    <row r="64" spans="2:9" ht="20.100000000000001" customHeight="1">
      <c r="D64" s="863"/>
    </row>
    <row r="65" spans="7:9" ht="20.100000000000001" customHeight="1"/>
    <row r="66" spans="7:9" ht="20.100000000000001" customHeight="1"/>
    <row r="67" spans="7:9" ht="20.100000000000001" customHeight="1">
      <c r="G67" s="6"/>
      <c r="I67" s="856"/>
    </row>
    <row r="68" spans="7:9" ht="20.100000000000001" customHeight="1">
      <c r="G68" s="6"/>
    </row>
    <row r="69" spans="7:9" ht="20.100000000000001" customHeight="1"/>
    <row r="70" spans="7:9" ht="20.100000000000001" customHeight="1"/>
    <row r="71" spans="7:9" ht="20.100000000000001" customHeight="1"/>
    <row r="72" spans="7:9" ht="20.100000000000001" customHeight="1"/>
    <row r="73" spans="7:9" ht="20.100000000000001" customHeight="1"/>
    <row r="74" spans="7:9" ht="20.100000000000001" customHeight="1"/>
    <row r="75" spans="7:9" ht="20.100000000000001" customHeight="1"/>
    <row r="76" spans="7:9" ht="24.75" customHeight="1"/>
    <row r="77" spans="7:9" ht="20.100000000000001" customHeight="1"/>
  </sheetData>
  <sortState ref="H6:J36">
    <sortCondition ref="J5:J36"/>
  </sortState>
  <mergeCells count="7">
    <mergeCell ref="L1:N1"/>
    <mergeCell ref="O1:P1"/>
    <mergeCell ref="B3:B4"/>
    <mergeCell ref="C3:C4"/>
    <mergeCell ref="D3:D4"/>
    <mergeCell ref="H3:H4"/>
    <mergeCell ref="J3:J4"/>
  </mergeCells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G82"/>
  <sheetViews>
    <sheetView showGridLines="0" workbookViewId="0">
      <selection activeCell="I11" sqref="I11"/>
    </sheetView>
  </sheetViews>
  <sheetFormatPr baseColWidth="10" defaultRowHeight="10.5"/>
  <cols>
    <col min="1" max="1" width="7.42578125" style="3" customWidth="1"/>
    <col min="2" max="2" width="61.140625" style="3" customWidth="1"/>
    <col min="3" max="3" width="6" style="699" bestFit="1" customWidth="1"/>
    <col min="4" max="4" width="11.5703125" style="699" bestFit="1" customWidth="1"/>
    <col min="5" max="5" width="11.5703125" style="3" bestFit="1" customWidth="1"/>
    <col min="6" max="16384" width="11.42578125" style="3"/>
  </cols>
  <sheetData>
    <row r="1" spans="2:7" ht="11.25" thickBot="1">
      <c r="B1" s="16"/>
    </row>
    <row r="2" spans="2:7" ht="12" customHeight="1">
      <c r="B2" s="1011" t="s">
        <v>691</v>
      </c>
      <c r="C2" s="1013" t="s">
        <v>94</v>
      </c>
      <c r="D2" s="382">
        <v>42369</v>
      </c>
      <c r="E2" s="383">
        <v>42004</v>
      </c>
    </row>
    <row r="3" spans="2:7" ht="12" customHeight="1">
      <c r="B3" s="1012"/>
      <c r="C3" s="1014"/>
      <c r="D3" s="759" t="s">
        <v>2</v>
      </c>
      <c r="E3" s="760" t="s">
        <v>2</v>
      </c>
    </row>
    <row r="4" spans="2:7" s="700" customFormat="1" ht="21" customHeight="1">
      <c r="B4" s="688" t="s">
        <v>600</v>
      </c>
      <c r="C4" s="689"/>
      <c r="D4" s="690">
        <v>553795922</v>
      </c>
      <c r="E4" s="698">
        <v>517974789</v>
      </c>
      <c r="F4" s="701"/>
    </row>
    <row r="5" spans="2:7" s="700" customFormat="1" ht="21" customHeight="1">
      <c r="B5" s="337" t="s">
        <v>111</v>
      </c>
      <c r="C5" s="336"/>
      <c r="D5" s="51">
        <v>551289818</v>
      </c>
      <c r="E5" s="338">
        <v>512008167</v>
      </c>
      <c r="F5" s="701"/>
      <c r="G5" s="701"/>
    </row>
    <row r="6" spans="2:7" s="700" customFormat="1" ht="21" hidden="1" customHeight="1">
      <c r="B6" s="337" t="s">
        <v>730</v>
      </c>
      <c r="C6" s="336"/>
      <c r="D6" s="51"/>
      <c r="E6" s="338"/>
      <c r="F6" s="701"/>
    </row>
    <row r="7" spans="2:7" s="700" customFormat="1" ht="21" hidden="1" customHeight="1">
      <c r="B7" s="337" t="s">
        <v>731</v>
      </c>
      <c r="C7" s="336"/>
      <c r="D7" s="51"/>
      <c r="E7" s="338"/>
      <c r="F7" s="701"/>
    </row>
    <row r="8" spans="2:7" s="700" customFormat="1" ht="21" customHeight="1">
      <c r="B8" s="337" t="s">
        <v>112</v>
      </c>
      <c r="C8" s="336"/>
      <c r="D8" s="51">
        <v>344676</v>
      </c>
      <c r="E8" s="338">
        <v>968644</v>
      </c>
      <c r="F8" s="701"/>
    </row>
    <row r="9" spans="2:7" s="700" customFormat="1" ht="21" hidden="1" customHeight="1">
      <c r="B9" s="337" t="s">
        <v>732</v>
      </c>
      <c r="C9" s="336"/>
      <c r="D9" s="51"/>
      <c r="E9" s="338"/>
      <c r="F9" s="701"/>
    </row>
    <row r="10" spans="2:7" s="700" customFormat="1" ht="21" customHeight="1">
      <c r="B10" s="337" t="s">
        <v>113</v>
      </c>
      <c r="C10" s="336"/>
      <c r="D10" s="51">
        <v>2161428</v>
      </c>
      <c r="E10" s="338">
        <v>4997978</v>
      </c>
      <c r="F10" s="701"/>
    </row>
    <row r="11" spans="2:7" s="700" customFormat="1" ht="21" customHeight="1">
      <c r="B11" s="688" t="s">
        <v>601</v>
      </c>
      <c r="C11" s="689"/>
      <c r="D11" s="690">
        <v>-277764701</v>
      </c>
      <c r="E11" s="698">
        <v>-254441458</v>
      </c>
      <c r="F11" s="701"/>
    </row>
    <row r="12" spans="2:7" s="700" customFormat="1" ht="21" customHeight="1">
      <c r="B12" s="337" t="s">
        <v>114</v>
      </c>
      <c r="C12" s="336"/>
      <c r="D12" s="51">
        <v>-171219895</v>
      </c>
      <c r="E12" s="338">
        <v>-156451581</v>
      </c>
      <c r="F12" s="701"/>
      <c r="G12" s="701"/>
    </row>
    <row r="13" spans="2:7" s="700" customFormat="1" ht="21" hidden="1" customHeight="1">
      <c r="B13" s="337" t="s">
        <v>733</v>
      </c>
      <c r="C13" s="336"/>
      <c r="D13" s="51"/>
      <c r="E13" s="338"/>
      <c r="F13" s="701"/>
    </row>
    <row r="14" spans="2:7" s="700" customFormat="1" ht="21" customHeight="1">
      <c r="B14" s="337" t="s">
        <v>115</v>
      </c>
      <c r="C14" s="339"/>
      <c r="D14" s="51">
        <v>-50838849</v>
      </c>
      <c r="E14" s="338">
        <v>-46201500</v>
      </c>
      <c r="F14" s="701"/>
    </row>
    <row r="15" spans="2:7" s="700" customFormat="1" ht="21" customHeight="1">
      <c r="B15" s="337" t="s">
        <v>116</v>
      </c>
      <c r="C15" s="336"/>
      <c r="D15" s="51">
        <v>-2467421</v>
      </c>
      <c r="E15" s="338">
        <v>-2897546</v>
      </c>
      <c r="F15" s="701"/>
    </row>
    <row r="16" spans="2:7" s="700" customFormat="1" ht="21" hidden="1" customHeight="1">
      <c r="B16" s="337" t="s">
        <v>734</v>
      </c>
      <c r="C16" s="336"/>
      <c r="D16" s="51"/>
      <c r="E16" s="338"/>
      <c r="F16" s="701"/>
    </row>
    <row r="17" spans="2:6" s="700" customFormat="1" ht="21" customHeight="1">
      <c r="B17" s="337" t="s">
        <v>117</v>
      </c>
      <c r="C17" s="336"/>
      <c r="D17" s="51">
        <v>-53238536</v>
      </c>
      <c r="E17" s="338">
        <v>-48890831</v>
      </c>
      <c r="F17" s="701"/>
    </row>
    <row r="18" spans="2:6" s="700" customFormat="1" ht="21" customHeight="1">
      <c r="B18" s="688" t="s">
        <v>610</v>
      </c>
      <c r="C18" s="689"/>
      <c r="D18" s="690">
        <v>-61561729</v>
      </c>
      <c r="E18" s="698">
        <v>-56492463</v>
      </c>
      <c r="F18" s="701"/>
    </row>
    <row r="19" spans="2:6" s="700" customFormat="1" ht="21" hidden="1" customHeight="1">
      <c r="B19" s="337" t="s">
        <v>118</v>
      </c>
      <c r="C19" s="336"/>
      <c r="D19" s="51">
        <v>0</v>
      </c>
      <c r="E19" s="338">
        <v>0</v>
      </c>
      <c r="F19" s="701"/>
    </row>
    <row r="20" spans="2:6" s="700" customFormat="1" ht="21" hidden="1" customHeight="1">
      <c r="B20" s="337" t="s">
        <v>119</v>
      </c>
      <c r="C20" s="336"/>
      <c r="D20" s="51">
        <v>0</v>
      </c>
      <c r="E20" s="338">
        <v>0</v>
      </c>
      <c r="F20" s="701"/>
    </row>
    <row r="21" spans="2:6" s="700" customFormat="1" ht="21" customHeight="1">
      <c r="B21" s="337" t="s">
        <v>120</v>
      </c>
      <c r="C21" s="336"/>
      <c r="D21" s="51">
        <v>-19502785</v>
      </c>
      <c r="E21" s="338">
        <v>-20680839</v>
      </c>
      <c r="F21" s="701"/>
    </row>
    <row r="22" spans="2:6" s="700" customFormat="1" ht="21" customHeight="1">
      <c r="B22" s="337" t="s">
        <v>121</v>
      </c>
      <c r="C22" s="336"/>
      <c r="D22" s="51">
        <v>1663492</v>
      </c>
      <c r="E22" s="338">
        <v>1370144</v>
      </c>
      <c r="F22" s="701"/>
    </row>
    <row r="23" spans="2:6" s="700" customFormat="1" ht="21" customHeight="1">
      <c r="B23" s="337" t="s">
        <v>602</v>
      </c>
      <c r="C23" s="336"/>
      <c r="D23" s="51">
        <v>-39436402</v>
      </c>
      <c r="E23" s="338">
        <v>-32077273</v>
      </c>
      <c r="F23" s="701"/>
    </row>
    <row r="24" spans="2:6" s="700" customFormat="1" ht="21" customHeight="1">
      <c r="B24" s="337" t="s">
        <v>251</v>
      </c>
      <c r="C24" s="336"/>
      <c r="D24" s="51">
        <v>-4286034</v>
      </c>
      <c r="E24" s="338">
        <v>-5104495</v>
      </c>
      <c r="F24" s="701"/>
    </row>
    <row r="25" spans="2:6" s="700" customFormat="1" ht="21" customHeight="1">
      <c r="B25" s="688" t="s">
        <v>611</v>
      </c>
      <c r="C25" s="689"/>
      <c r="D25" s="690">
        <v>214469492</v>
      </c>
      <c r="E25" s="698">
        <v>207040868</v>
      </c>
      <c r="F25" s="701"/>
    </row>
    <row r="26" spans="2:6" s="700" customFormat="1" ht="21" hidden="1" customHeight="1">
      <c r="B26" s="337" t="s">
        <v>735</v>
      </c>
      <c r="C26" s="336"/>
      <c r="D26" s="51">
        <v>0</v>
      </c>
      <c r="E26" s="338">
        <v>0</v>
      </c>
      <c r="F26" s="701"/>
    </row>
    <row r="27" spans="2:6" s="700" customFormat="1" ht="21" hidden="1" customHeight="1">
      <c r="B27" s="337" t="s">
        <v>736</v>
      </c>
      <c r="C27" s="336"/>
      <c r="D27" s="51">
        <v>0</v>
      </c>
      <c r="E27" s="338">
        <v>0</v>
      </c>
      <c r="F27" s="701"/>
    </row>
    <row r="28" spans="2:6" s="700" customFormat="1" ht="21" hidden="1" customHeight="1">
      <c r="B28" s="337" t="s">
        <v>737</v>
      </c>
      <c r="C28" s="336"/>
      <c r="D28" s="51">
        <v>0</v>
      </c>
      <c r="E28" s="338">
        <v>0</v>
      </c>
      <c r="F28" s="701"/>
    </row>
    <row r="29" spans="2:6" s="700" customFormat="1" ht="21" hidden="1" customHeight="1">
      <c r="B29" s="337" t="s">
        <v>738</v>
      </c>
      <c r="C29" s="336"/>
      <c r="D29" s="51">
        <v>0</v>
      </c>
      <c r="E29" s="338">
        <v>0</v>
      </c>
      <c r="F29" s="701"/>
    </row>
    <row r="30" spans="2:6" s="700" customFormat="1" ht="21" hidden="1" customHeight="1">
      <c r="B30" s="337" t="s">
        <v>739</v>
      </c>
      <c r="C30" s="336"/>
      <c r="D30" s="51">
        <v>0</v>
      </c>
      <c r="E30" s="338">
        <v>0</v>
      </c>
      <c r="F30" s="701"/>
    </row>
    <row r="31" spans="2:6" s="700" customFormat="1" ht="21" hidden="1" customHeight="1">
      <c r="B31" s="337" t="s">
        <v>740</v>
      </c>
      <c r="C31" s="336"/>
      <c r="D31" s="51">
        <v>0</v>
      </c>
      <c r="E31" s="338">
        <v>0</v>
      </c>
      <c r="F31" s="701"/>
    </row>
    <row r="32" spans="2:6" s="700" customFormat="1" ht="21" hidden="1" customHeight="1">
      <c r="B32" s="337" t="s">
        <v>741</v>
      </c>
      <c r="C32" s="336"/>
      <c r="D32" s="51">
        <v>0</v>
      </c>
      <c r="E32" s="338">
        <v>0</v>
      </c>
      <c r="F32" s="701"/>
    </row>
    <row r="33" spans="2:6" s="700" customFormat="1" ht="21" hidden="1" customHeight="1">
      <c r="B33" s="337" t="s">
        <v>484</v>
      </c>
      <c r="C33" s="336"/>
      <c r="D33" s="51">
        <v>0</v>
      </c>
      <c r="E33" s="338">
        <v>0</v>
      </c>
      <c r="F33" s="701"/>
    </row>
    <row r="34" spans="2:6" s="700" customFormat="1" ht="21" customHeight="1">
      <c r="B34" s="337" t="s">
        <v>692</v>
      </c>
      <c r="C34" s="336"/>
      <c r="D34" s="51">
        <v>152070</v>
      </c>
      <c r="E34" s="338">
        <v>381965</v>
      </c>
      <c r="F34" s="701"/>
    </row>
    <row r="35" spans="2:6" s="700" customFormat="1" ht="21" customHeight="1">
      <c r="B35" s="337" t="s">
        <v>122</v>
      </c>
      <c r="C35" s="336"/>
      <c r="D35" s="51">
        <v>-88060184</v>
      </c>
      <c r="E35" s="338">
        <v>-84276182</v>
      </c>
      <c r="F35" s="701"/>
    </row>
    <row r="36" spans="2:6" s="700" customFormat="1" ht="21" hidden="1" customHeight="1">
      <c r="B36" s="337" t="s">
        <v>742</v>
      </c>
      <c r="C36" s="336"/>
      <c r="D36" s="51"/>
      <c r="E36" s="338"/>
      <c r="F36" s="701"/>
    </row>
    <row r="37" spans="2:6" s="700" customFormat="1" ht="21" customHeight="1">
      <c r="B37" s="337" t="s">
        <v>123</v>
      </c>
      <c r="C37" s="336"/>
      <c r="D37" s="51">
        <v>-2507632</v>
      </c>
      <c r="E37" s="338">
        <v>-411944</v>
      </c>
      <c r="F37" s="701"/>
    </row>
    <row r="38" spans="2:6" s="700" customFormat="1" ht="21" hidden="1" customHeight="1">
      <c r="B38" s="337" t="s">
        <v>743</v>
      </c>
      <c r="C38" s="336"/>
      <c r="D38" s="51"/>
      <c r="E38" s="338"/>
      <c r="F38" s="701"/>
    </row>
    <row r="39" spans="2:6" s="700" customFormat="1" ht="21" hidden="1" customHeight="1">
      <c r="B39" s="337" t="s">
        <v>744</v>
      </c>
      <c r="C39" s="336"/>
      <c r="D39" s="51"/>
      <c r="E39" s="338"/>
      <c r="F39" s="701"/>
    </row>
    <row r="40" spans="2:6" s="700" customFormat="1" ht="21" hidden="1" customHeight="1">
      <c r="B40" s="337" t="s">
        <v>745</v>
      </c>
      <c r="C40" s="336"/>
      <c r="D40" s="51"/>
      <c r="E40" s="338"/>
      <c r="F40" s="701"/>
    </row>
    <row r="41" spans="2:6" s="700" customFormat="1" ht="21" hidden="1" customHeight="1">
      <c r="B41" s="337" t="s">
        <v>746</v>
      </c>
      <c r="C41" s="336"/>
      <c r="D41" s="51"/>
      <c r="E41" s="338"/>
      <c r="F41" s="701"/>
    </row>
    <row r="42" spans="2:6" s="700" customFormat="1" ht="21" hidden="1" customHeight="1">
      <c r="B42" s="337" t="s">
        <v>747</v>
      </c>
      <c r="C42" s="336"/>
      <c r="D42" s="51"/>
      <c r="E42" s="338"/>
      <c r="F42" s="701"/>
    </row>
    <row r="43" spans="2:6" s="700" customFormat="1" ht="21" hidden="1" customHeight="1">
      <c r="B43" s="337" t="s">
        <v>748</v>
      </c>
      <c r="C43" s="336"/>
      <c r="D43" s="51"/>
      <c r="E43" s="338"/>
      <c r="F43" s="701"/>
    </row>
    <row r="44" spans="2:6" s="700" customFormat="1" ht="21" hidden="1" customHeight="1">
      <c r="B44" s="337" t="s">
        <v>749</v>
      </c>
      <c r="C44" s="336"/>
      <c r="D44" s="51"/>
      <c r="E44" s="338"/>
      <c r="F44" s="701"/>
    </row>
    <row r="45" spans="2:6" s="700" customFormat="1" ht="21" hidden="1" customHeight="1">
      <c r="B45" s="337" t="s">
        <v>750</v>
      </c>
      <c r="C45" s="336"/>
      <c r="D45" s="51"/>
      <c r="E45" s="338"/>
      <c r="F45" s="701"/>
    </row>
    <row r="46" spans="2:6" s="700" customFormat="1" ht="21" hidden="1" customHeight="1">
      <c r="B46" s="337" t="s">
        <v>120</v>
      </c>
      <c r="C46" s="336"/>
      <c r="D46" s="51"/>
      <c r="E46" s="338"/>
      <c r="F46" s="701"/>
    </row>
    <row r="47" spans="2:6" s="700" customFormat="1" ht="21" hidden="1" customHeight="1">
      <c r="B47" s="337" t="s">
        <v>119</v>
      </c>
      <c r="C47" s="336"/>
      <c r="D47" s="51"/>
      <c r="E47" s="338"/>
      <c r="F47" s="701"/>
    </row>
    <row r="48" spans="2:6" s="700" customFormat="1" ht="21" customHeight="1">
      <c r="B48" s="337" t="s">
        <v>121</v>
      </c>
      <c r="C48" s="336"/>
      <c r="D48" s="51">
        <v>489717</v>
      </c>
      <c r="E48" s="338"/>
      <c r="F48" s="701"/>
    </row>
    <row r="49" spans="2:6" s="700" customFormat="1" ht="21" hidden="1" customHeight="1">
      <c r="B49" s="337" t="s">
        <v>751</v>
      </c>
      <c r="C49" s="336"/>
      <c r="D49" s="51"/>
      <c r="E49" s="338"/>
      <c r="F49" s="701"/>
    </row>
    <row r="50" spans="2:6" s="700" customFormat="1" ht="21" hidden="1" customHeight="1">
      <c r="B50" s="337" t="s">
        <v>752</v>
      </c>
      <c r="C50" s="336"/>
      <c r="D50" s="51"/>
      <c r="E50" s="338"/>
      <c r="F50" s="701"/>
    </row>
    <row r="51" spans="2:6" s="700" customFormat="1" ht="21" customHeight="1">
      <c r="B51" s="337" t="s">
        <v>251</v>
      </c>
      <c r="C51" s="336"/>
      <c r="D51" s="51">
        <v>-1825391</v>
      </c>
      <c r="E51" s="338">
        <v>-1753968</v>
      </c>
      <c r="F51" s="701"/>
    </row>
    <row r="52" spans="2:6" s="700" customFormat="1" ht="21" customHeight="1">
      <c r="B52" s="688" t="s">
        <v>612</v>
      </c>
      <c r="C52" s="689"/>
      <c r="D52" s="690">
        <v>-91751420</v>
      </c>
      <c r="E52" s="698">
        <v>-86060129</v>
      </c>
      <c r="F52" s="701"/>
    </row>
    <row r="53" spans="2:6" s="700" customFormat="1" ht="21" hidden="1" customHeight="1">
      <c r="B53" s="337" t="s">
        <v>753</v>
      </c>
      <c r="C53" s="336"/>
      <c r="D53" s="51">
        <v>0</v>
      </c>
      <c r="E53" s="338"/>
      <c r="F53" s="701"/>
    </row>
    <row r="54" spans="2:6" s="700" customFormat="1" ht="21" hidden="1" customHeight="1">
      <c r="B54" s="337" t="s">
        <v>754</v>
      </c>
      <c r="C54" s="336"/>
      <c r="D54" s="51">
        <v>0</v>
      </c>
      <c r="E54" s="338"/>
      <c r="F54" s="701"/>
    </row>
    <row r="55" spans="2:6" s="700" customFormat="1" ht="21" hidden="1" customHeight="1">
      <c r="B55" s="337" t="s">
        <v>755</v>
      </c>
      <c r="C55" s="336"/>
      <c r="D55" s="51">
        <v>0</v>
      </c>
      <c r="E55" s="338">
        <v>0</v>
      </c>
      <c r="F55" s="701"/>
    </row>
    <row r="56" spans="2:6" s="700" customFormat="1" ht="21" hidden="1" customHeight="1">
      <c r="B56" s="337" t="s">
        <v>756</v>
      </c>
      <c r="C56" s="336"/>
      <c r="D56" s="51">
        <v>0</v>
      </c>
      <c r="E56" s="338">
        <v>0</v>
      </c>
      <c r="F56" s="701"/>
    </row>
    <row r="57" spans="2:6" s="700" customFormat="1" ht="21" hidden="1" customHeight="1">
      <c r="B57" s="337" t="s">
        <v>757</v>
      </c>
      <c r="C57" s="336"/>
      <c r="D57" s="51">
        <v>0</v>
      </c>
      <c r="E57" s="338">
        <v>0</v>
      </c>
      <c r="F57" s="701"/>
    </row>
    <row r="58" spans="2:6" s="700" customFormat="1" ht="21" hidden="1" customHeight="1">
      <c r="B58" s="337" t="s">
        <v>758</v>
      </c>
      <c r="C58" s="336"/>
      <c r="D58" s="51">
        <v>0</v>
      </c>
      <c r="E58" s="338">
        <v>0</v>
      </c>
      <c r="F58" s="701"/>
    </row>
    <row r="59" spans="2:6" s="700" customFormat="1" ht="21" customHeight="1">
      <c r="B59" s="337" t="s">
        <v>252</v>
      </c>
      <c r="C59" s="336"/>
      <c r="D59" s="51">
        <v>64249143</v>
      </c>
      <c r="E59" s="338">
        <v>141844872</v>
      </c>
      <c r="F59" s="701"/>
    </row>
    <row r="60" spans="2:6" s="700" customFormat="1" ht="21" customHeight="1">
      <c r="B60" s="337" t="s">
        <v>253</v>
      </c>
      <c r="C60" s="336"/>
      <c r="D60" s="51">
        <v>994353</v>
      </c>
      <c r="E60" s="338">
        <v>47044950</v>
      </c>
      <c r="F60" s="701"/>
    </row>
    <row r="61" spans="2:6" s="700" customFormat="1" ht="21" customHeight="1">
      <c r="B61" s="688" t="s">
        <v>613</v>
      </c>
      <c r="C61" s="689"/>
      <c r="D61" s="690">
        <v>65243496</v>
      </c>
      <c r="E61" s="698">
        <v>188889822</v>
      </c>
      <c r="F61" s="701"/>
    </row>
    <row r="62" spans="2:6" s="700" customFormat="1" ht="21" hidden="1" customHeight="1">
      <c r="B62" s="337" t="s">
        <v>759</v>
      </c>
      <c r="C62" s="336"/>
      <c r="D62" s="51">
        <v>0</v>
      </c>
      <c r="E62" s="338">
        <v>0</v>
      </c>
      <c r="F62" s="701"/>
    </row>
    <row r="63" spans="2:6" s="700" customFormat="1" ht="21" customHeight="1">
      <c r="B63" s="337" t="s">
        <v>603</v>
      </c>
      <c r="C63" s="336"/>
      <c r="D63" s="51">
        <v>-56294588</v>
      </c>
      <c r="E63" s="338">
        <v>-201061084</v>
      </c>
      <c r="F63" s="701"/>
    </row>
    <row r="64" spans="2:6" s="700" customFormat="1" ht="21" hidden="1" customHeight="1">
      <c r="B64" s="337" t="s">
        <v>760</v>
      </c>
      <c r="C64" s="336"/>
      <c r="D64" s="51"/>
      <c r="E64" s="338"/>
      <c r="F64" s="701"/>
    </row>
    <row r="65" spans="2:6" s="700" customFormat="1" ht="21" hidden="1" customHeight="1">
      <c r="B65" s="337" t="s">
        <v>761</v>
      </c>
      <c r="C65" s="336"/>
      <c r="D65" s="51"/>
      <c r="E65" s="338"/>
      <c r="F65" s="701"/>
    </row>
    <row r="66" spans="2:6" s="700" customFormat="1" ht="21" hidden="1" customHeight="1">
      <c r="B66" s="337" t="s">
        <v>745</v>
      </c>
      <c r="C66" s="336"/>
      <c r="D66" s="51"/>
      <c r="E66" s="338"/>
      <c r="F66" s="701"/>
    </row>
    <row r="67" spans="2:6" s="700" customFormat="1" ht="21" customHeight="1">
      <c r="B67" s="337" t="s">
        <v>118</v>
      </c>
      <c r="C67" s="336"/>
      <c r="D67" s="51">
        <v>-124757206</v>
      </c>
      <c r="E67" s="338">
        <v>-120854347</v>
      </c>
      <c r="F67" s="701"/>
    </row>
    <row r="68" spans="2:6" s="700" customFormat="1" ht="21" hidden="1" customHeight="1">
      <c r="B68" s="337" t="s">
        <v>120</v>
      </c>
      <c r="C68" s="336"/>
      <c r="D68" s="51"/>
      <c r="E68" s="338"/>
      <c r="F68" s="701"/>
    </row>
    <row r="69" spans="2:6" s="700" customFormat="1" ht="21" hidden="1" customHeight="1">
      <c r="B69" s="337" t="s">
        <v>751</v>
      </c>
      <c r="C69" s="336"/>
      <c r="D69" s="51"/>
      <c r="E69" s="338"/>
      <c r="F69" s="701"/>
    </row>
    <row r="70" spans="2:6" s="700" customFormat="1" ht="21" customHeight="1">
      <c r="B70" s="337" t="s">
        <v>251</v>
      </c>
      <c r="C70" s="336"/>
      <c r="D70" s="51">
        <v>-158399</v>
      </c>
      <c r="E70" s="338">
        <v>-411957</v>
      </c>
      <c r="F70" s="701"/>
    </row>
    <row r="71" spans="2:6" s="700" customFormat="1" ht="21" customHeight="1">
      <c r="B71" s="688" t="s">
        <v>614</v>
      </c>
      <c r="C71" s="692"/>
      <c r="D71" s="693">
        <v>-115966697</v>
      </c>
      <c r="E71" s="694">
        <v>-133437566</v>
      </c>
      <c r="F71" s="701"/>
    </row>
    <row r="72" spans="2:6" s="700" customFormat="1" ht="21" hidden="1" customHeight="1">
      <c r="B72" s="688" t="s">
        <v>615</v>
      </c>
      <c r="C72" s="692"/>
      <c r="D72" s="693">
        <v>6751375</v>
      </c>
      <c r="E72" s="694">
        <v>-12456827</v>
      </c>
      <c r="F72" s="701"/>
    </row>
    <row r="73" spans="2:6" s="700" customFormat="1" ht="21" hidden="1" customHeight="1">
      <c r="B73" s="704" t="s">
        <v>762</v>
      </c>
      <c r="C73" s="689"/>
      <c r="D73" s="705">
        <v>0</v>
      </c>
      <c r="E73" s="706">
        <v>0</v>
      </c>
      <c r="F73" s="701"/>
    </row>
    <row r="74" spans="2:6" s="700" customFormat="1" ht="21" hidden="1" customHeight="1">
      <c r="B74" s="707" t="s">
        <v>762</v>
      </c>
      <c r="C74" s="689"/>
      <c r="D74" s="705">
        <v>0</v>
      </c>
      <c r="E74" s="706">
        <v>0</v>
      </c>
      <c r="F74" s="701"/>
    </row>
    <row r="75" spans="2:6" s="700" customFormat="1" ht="21" customHeight="1">
      <c r="B75" s="688" t="s">
        <v>616</v>
      </c>
      <c r="C75" s="692"/>
      <c r="D75" s="693">
        <v>6751375</v>
      </c>
      <c r="E75" s="694">
        <v>-12456827</v>
      </c>
      <c r="F75" s="701"/>
    </row>
    <row r="76" spans="2:6" s="700" customFormat="1" ht="21" customHeight="1">
      <c r="B76" s="337" t="s">
        <v>617</v>
      </c>
      <c r="C76" s="336"/>
      <c r="D76" s="51">
        <v>26202154</v>
      </c>
      <c r="E76" s="338">
        <v>38658981</v>
      </c>
      <c r="F76" s="841"/>
    </row>
    <row r="77" spans="2:6" s="700" customFormat="1" ht="21" customHeight="1" thickBot="1">
      <c r="B77" s="691" t="s">
        <v>618</v>
      </c>
      <c r="C77" s="695">
        <v>7</v>
      </c>
      <c r="D77" s="696">
        <v>32953529</v>
      </c>
      <c r="E77" s="697">
        <v>26202154</v>
      </c>
    </row>
    <row r="78" spans="2:6">
      <c r="D78" s="702"/>
      <c r="E78" s="702"/>
    </row>
    <row r="79" spans="2:6">
      <c r="D79" s="708">
        <v>0</v>
      </c>
      <c r="E79" s="708">
        <v>0</v>
      </c>
    </row>
    <row r="80" spans="2:6">
      <c r="D80" s="703"/>
      <c r="E80" s="4"/>
    </row>
    <row r="82" spans="3:5">
      <c r="C82" s="3"/>
      <c r="D82" s="3"/>
      <c r="E82" s="4"/>
    </row>
  </sheetData>
  <mergeCells count="2">
    <mergeCell ref="B2:B3"/>
    <mergeCell ref="C2:C3"/>
  </mergeCells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D15"/>
  <sheetViews>
    <sheetView showGridLines="0" workbookViewId="0">
      <selection activeCell="F8" sqref="F8"/>
    </sheetView>
  </sheetViews>
  <sheetFormatPr baseColWidth="10" defaultRowHeight="11.25"/>
  <cols>
    <col min="1" max="1" width="11.42578125" style="114"/>
    <col min="2" max="2" width="34.5703125" style="114" customWidth="1"/>
    <col min="3" max="4" width="13.7109375" style="114" customWidth="1"/>
    <col min="5" max="16384" width="11.42578125" style="114"/>
  </cols>
  <sheetData>
    <row r="1" spans="1:4" ht="12" thickBot="1">
      <c r="A1" s="5"/>
      <c r="B1" s="184"/>
    </row>
    <row r="2" spans="1:4" ht="24" customHeight="1">
      <c r="B2" s="413" t="s">
        <v>199</v>
      </c>
      <c r="C2" s="372">
        <v>42369</v>
      </c>
      <c r="D2" s="105">
        <v>42004</v>
      </c>
    </row>
    <row r="3" spans="1:4">
      <c r="B3" s="414"/>
      <c r="C3" s="373" t="s">
        <v>2</v>
      </c>
      <c r="D3" s="106" t="s">
        <v>2</v>
      </c>
    </row>
    <row r="4" spans="1:4" ht="21" customHeight="1">
      <c r="B4" s="186" t="s">
        <v>198</v>
      </c>
      <c r="C4" s="187"/>
      <c r="D4" s="188"/>
    </row>
    <row r="5" spans="1:4" ht="21" customHeight="1">
      <c r="B5" s="189" t="s">
        <v>200</v>
      </c>
      <c r="C5" s="118">
        <v>8606117</v>
      </c>
      <c r="D5" s="119">
        <v>8308462</v>
      </c>
    </row>
    <row r="6" spans="1:4" ht="21" customHeight="1">
      <c r="B6" s="189" t="s">
        <v>201</v>
      </c>
      <c r="C6" s="118">
        <v>464664266</v>
      </c>
      <c r="D6" s="119">
        <v>431565719</v>
      </c>
    </row>
    <row r="7" spans="1:4" ht="21" customHeight="1">
      <c r="B7" s="189" t="s">
        <v>765</v>
      </c>
      <c r="C7" s="118">
        <v>126322</v>
      </c>
      <c r="D7" s="119">
        <v>859991</v>
      </c>
    </row>
    <row r="8" spans="1:4" ht="21" customHeight="1" thickBot="1">
      <c r="B8" s="415" t="s">
        <v>33</v>
      </c>
      <c r="C8" s="416">
        <v>473396705</v>
      </c>
      <c r="D8" s="417">
        <v>440734172</v>
      </c>
    </row>
    <row r="11" spans="1:4">
      <c r="C11" s="125"/>
    </row>
    <row r="12" spans="1:4">
      <c r="C12" s="125"/>
      <c r="D12" s="125"/>
    </row>
    <row r="14" spans="1:4">
      <c r="C14" s="125"/>
    </row>
    <row r="15" spans="1:4">
      <c r="C15" s="12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H26"/>
  <sheetViews>
    <sheetView showGridLines="0" workbookViewId="0">
      <selection activeCell="C6" sqref="C6"/>
    </sheetView>
  </sheetViews>
  <sheetFormatPr baseColWidth="10" defaultRowHeight="10.5"/>
  <cols>
    <col min="1" max="1" width="11.42578125" style="331"/>
    <col min="2" max="2" width="72.85546875" style="331" bestFit="1" customWidth="1"/>
    <col min="3" max="4" width="13.7109375" style="331" customWidth="1"/>
    <col min="5" max="5" width="10.7109375" style="331" customWidth="1"/>
    <col min="6" max="16384" width="11.42578125" style="331"/>
  </cols>
  <sheetData>
    <row r="2" spans="2:8" ht="11.25" thickBot="1">
      <c r="B2" s="160" t="s">
        <v>147</v>
      </c>
    </row>
    <row r="3" spans="2:8" ht="15" customHeight="1">
      <c r="B3" s="1156" t="s">
        <v>499</v>
      </c>
      <c r="C3" s="347">
        <v>42369</v>
      </c>
      <c r="D3" s="348">
        <v>42004</v>
      </c>
      <c r="G3" s="190"/>
    </row>
    <row r="4" spans="2:8" ht="15" customHeight="1">
      <c r="B4" s="1157"/>
      <c r="C4" s="362" t="s">
        <v>2</v>
      </c>
      <c r="D4" s="363" t="s">
        <v>2</v>
      </c>
      <c r="G4" s="190"/>
    </row>
    <row r="5" spans="2:8" ht="21" customHeight="1">
      <c r="B5" s="132" t="s">
        <v>723</v>
      </c>
      <c r="C5" s="150">
        <v>2024359</v>
      </c>
      <c r="D5" s="151">
        <v>1770654</v>
      </c>
      <c r="E5" s="340"/>
      <c r="F5" s="340"/>
    </row>
    <row r="6" spans="2:8" ht="21" customHeight="1">
      <c r="B6" s="132" t="s">
        <v>724</v>
      </c>
      <c r="C6" s="150">
        <v>4787536</v>
      </c>
      <c r="D6" s="151">
        <v>4377752</v>
      </c>
      <c r="E6" s="340"/>
      <c r="F6" s="340"/>
    </row>
    <row r="7" spans="2:8" ht="21" customHeight="1">
      <c r="B7" s="364" t="s">
        <v>501</v>
      </c>
      <c r="C7" s="365">
        <v>6811895</v>
      </c>
      <c r="D7" s="366">
        <v>6148406</v>
      </c>
      <c r="E7" s="340"/>
      <c r="G7" s="370"/>
      <c r="H7" s="370"/>
    </row>
    <row r="8" spans="2:8" ht="21" customHeight="1">
      <c r="B8" s="132" t="s">
        <v>148</v>
      </c>
      <c r="C8" s="150">
        <v>4170731</v>
      </c>
      <c r="D8" s="151">
        <v>3450029</v>
      </c>
      <c r="E8" s="340"/>
      <c r="F8" s="340"/>
      <c r="G8" s="340"/>
      <c r="H8" s="340"/>
    </row>
    <row r="9" spans="2:8" ht="21" customHeight="1" thickBot="1">
      <c r="B9" s="367" t="s">
        <v>500</v>
      </c>
      <c r="C9" s="368">
        <v>4170731</v>
      </c>
      <c r="D9" s="369">
        <v>3450029</v>
      </c>
      <c r="E9" s="340"/>
      <c r="F9" s="340"/>
      <c r="G9" s="340"/>
      <c r="H9" s="340"/>
    </row>
    <row r="10" spans="2:8" ht="19.5" customHeight="1">
      <c r="G10" s="340"/>
      <c r="H10" s="340"/>
    </row>
    <row r="11" spans="2:8" ht="19.5" customHeight="1" thickBot="1">
      <c r="B11" s="160" t="s">
        <v>149</v>
      </c>
      <c r="G11" s="340"/>
      <c r="H11" s="340"/>
    </row>
    <row r="12" spans="2:8" ht="15" customHeight="1">
      <c r="B12" s="1156" t="s">
        <v>237</v>
      </c>
      <c r="C12" s="347">
        <v>42369</v>
      </c>
      <c r="D12" s="348">
        <v>42004</v>
      </c>
      <c r="G12" s="190"/>
    </row>
    <row r="13" spans="2:8" ht="15" customHeight="1">
      <c r="B13" s="1157"/>
      <c r="C13" s="362" t="s">
        <v>2</v>
      </c>
      <c r="D13" s="363" t="s">
        <v>2</v>
      </c>
      <c r="G13" s="190"/>
    </row>
    <row r="14" spans="2:8" ht="21" customHeight="1">
      <c r="B14" s="132" t="s">
        <v>725</v>
      </c>
      <c r="C14" s="150">
        <v>380398</v>
      </c>
      <c r="D14" s="151">
        <v>244538</v>
      </c>
    </row>
    <row r="15" spans="2:8" ht="21" customHeight="1">
      <c r="B15" s="132" t="s">
        <v>697</v>
      </c>
      <c r="C15" s="150">
        <v>656448</v>
      </c>
      <c r="D15" s="151">
        <v>649171</v>
      </c>
    </row>
    <row r="16" spans="2:8" ht="21" customHeight="1" thickBot="1">
      <c r="B16" s="367" t="s">
        <v>33</v>
      </c>
      <c r="C16" s="368">
        <v>1036846</v>
      </c>
      <c r="D16" s="369">
        <v>893709</v>
      </c>
      <c r="E16" s="340"/>
      <c r="F16" s="340"/>
      <c r="G16" s="340"/>
      <c r="H16" s="340"/>
    </row>
    <row r="19" spans="1:4">
      <c r="D19" s="340"/>
    </row>
    <row r="20" spans="1:4" ht="11.25">
      <c r="A20" s="114"/>
      <c r="B20" s="191"/>
      <c r="C20" s="340"/>
    </row>
    <row r="21" spans="1:4" ht="11.25">
      <c r="A21" s="114"/>
      <c r="B21" s="114"/>
    </row>
    <row r="22" spans="1:4" ht="11.25">
      <c r="A22" s="192"/>
      <c r="B22" s="114"/>
    </row>
    <row r="23" spans="1:4" ht="11.25">
      <c r="A23" s="192"/>
      <c r="B23" s="114"/>
    </row>
    <row r="24" spans="1:4" ht="11.25">
      <c r="A24" s="193"/>
      <c r="B24" s="114"/>
    </row>
    <row r="25" spans="1:4" ht="11.25">
      <c r="A25" s="193"/>
      <c r="B25" s="114"/>
    </row>
    <row r="26" spans="1:4">
      <c r="A26" s="194"/>
    </row>
  </sheetData>
  <mergeCells count="2">
    <mergeCell ref="B12:B13"/>
    <mergeCell ref="B3:B4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B1:J79"/>
  <sheetViews>
    <sheetView showGridLines="0" workbookViewId="0">
      <selection activeCell="E10" sqref="E10:J14"/>
    </sheetView>
  </sheetViews>
  <sheetFormatPr baseColWidth="10" defaultRowHeight="10.5"/>
  <cols>
    <col min="1" max="1" width="6.140625" style="196" customWidth="1"/>
    <col min="2" max="2" width="40.5703125" style="196" bestFit="1" customWidth="1"/>
    <col min="3" max="4" width="13.7109375" style="196" customWidth="1"/>
    <col min="5" max="6" width="12.140625" style="196" customWidth="1"/>
    <col min="7" max="7" width="11.5703125" style="196" bestFit="1" customWidth="1"/>
    <col min="8" max="16384" width="11.42578125" style="196"/>
  </cols>
  <sheetData>
    <row r="1" spans="2:10">
      <c r="B1" s="195"/>
    </row>
    <row r="2" spans="2:10" ht="11.25" thickBot="1"/>
    <row r="3" spans="2:10" ht="14.25" customHeight="1">
      <c r="B3" s="1158" t="s">
        <v>0</v>
      </c>
      <c r="C3" s="418">
        <v>42369</v>
      </c>
      <c r="D3" s="419">
        <v>42004</v>
      </c>
    </row>
    <row r="4" spans="2:10" ht="14.25" customHeight="1">
      <c r="B4" s="1159"/>
      <c r="C4" s="420" t="s">
        <v>2</v>
      </c>
      <c r="D4" s="421" t="s">
        <v>2</v>
      </c>
    </row>
    <row r="5" spans="2:10" ht="16.5" customHeight="1">
      <c r="B5" s="197" t="s">
        <v>3</v>
      </c>
      <c r="C5" s="198"/>
      <c r="D5" s="199"/>
    </row>
    <row r="6" spans="2:10" ht="18" customHeight="1">
      <c r="B6" s="200" t="s">
        <v>4</v>
      </c>
      <c r="C6" s="198">
        <v>12875569</v>
      </c>
      <c r="D6" s="201">
        <v>9276592</v>
      </c>
      <c r="E6" s="1025"/>
      <c r="F6" s="1025"/>
      <c r="G6" s="1025"/>
      <c r="H6" s="1025"/>
      <c r="I6" s="1025"/>
      <c r="J6" s="1025"/>
    </row>
    <row r="7" spans="2:10" ht="18" customHeight="1">
      <c r="B7" s="200" t="s">
        <v>282</v>
      </c>
      <c r="C7" s="198">
        <v>1595460</v>
      </c>
      <c r="D7" s="201">
        <v>1590390</v>
      </c>
      <c r="E7" s="1025"/>
      <c r="F7" s="1025"/>
      <c r="G7" s="1025"/>
      <c r="H7" s="1025"/>
      <c r="I7" s="1025"/>
      <c r="J7" s="1025"/>
    </row>
    <row r="8" spans="2:10" ht="18" customHeight="1">
      <c r="B8" s="200" t="s">
        <v>283</v>
      </c>
      <c r="C8" s="198">
        <v>575704</v>
      </c>
      <c r="D8" s="201">
        <v>469711</v>
      </c>
      <c r="E8" s="1025"/>
      <c r="F8" s="1025"/>
      <c r="G8" s="1025"/>
      <c r="H8" s="1025"/>
      <c r="I8" s="1025"/>
      <c r="J8" s="1025"/>
    </row>
    <row r="9" spans="2:10" ht="18" customHeight="1">
      <c r="B9" s="200" t="s">
        <v>476</v>
      </c>
      <c r="C9" s="198">
        <v>1985359</v>
      </c>
      <c r="D9" s="201">
        <v>1626708</v>
      </c>
      <c r="E9" s="496"/>
      <c r="F9" s="496"/>
      <c r="G9" s="496"/>
    </row>
    <row r="10" spans="2:10" ht="18" customHeight="1">
      <c r="B10" s="200" t="s">
        <v>5</v>
      </c>
      <c r="C10" s="198">
        <v>-4115296</v>
      </c>
      <c r="D10" s="201">
        <v>-1438546</v>
      </c>
      <c r="E10" s="1025"/>
      <c r="F10" s="1025"/>
      <c r="G10" s="1025"/>
      <c r="H10" s="1025"/>
      <c r="I10" s="1025"/>
      <c r="J10" s="1025"/>
    </row>
    <row r="11" spans="2:10" ht="18" customHeight="1">
      <c r="B11" s="200" t="s">
        <v>607</v>
      </c>
      <c r="C11" s="198">
        <v>0</v>
      </c>
      <c r="D11" s="201">
        <v>1099483</v>
      </c>
      <c r="E11" s="1025"/>
      <c r="F11" s="1025"/>
      <c r="G11" s="1025"/>
      <c r="H11" s="1025"/>
      <c r="I11" s="1025"/>
      <c r="J11" s="1025"/>
    </row>
    <row r="12" spans="2:10" ht="18" customHeight="1">
      <c r="B12" s="200" t="s">
        <v>466</v>
      </c>
      <c r="C12" s="198">
        <v>2704286</v>
      </c>
      <c r="D12" s="201">
        <v>251231</v>
      </c>
      <c r="E12" s="1025"/>
      <c r="F12" s="1025"/>
      <c r="G12" s="1025"/>
      <c r="H12" s="1025"/>
      <c r="I12" s="1025"/>
      <c r="J12" s="1025"/>
    </row>
    <row r="13" spans="2:10" ht="22.5" customHeight="1">
      <c r="B13" s="813" t="s">
        <v>453</v>
      </c>
      <c r="C13" s="814">
        <v>15621082</v>
      </c>
      <c r="D13" s="815">
        <v>12875569</v>
      </c>
      <c r="E13" s="1025"/>
      <c r="F13" s="1025"/>
      <c r="G13" s="1025"/>
      <c r="H13" s="1025"/>
      <c r="I13" s="1025"/>
      <c r="J13" s="1025"/>
    </row>
    <row r="14" spans="2:10" ht="22.5" customHeight="1">
      <c r="B14" s="204" t="s">
        <v>6</v>
      </c>
      <c r="C14" s="205">
        <v>3821537</v>
      </c>
      <c r="D14" s="206">
        <v>3417191</v>
      </c>
      <c r="E14" s="1025"/>
      <c r="F14" s="1025"/>
      <c r="G14" s="1025"/>
      <c r="H14" s="1025"/>
      <c r="I14" s="1025"/>
      <c r="J14" s="1025"/>
    </row>
    <row r="15" spans="2:10" ht="22.5" customHeight="1" thickBot="1">
      <c r="B15" s="379" t="s">
        <v>33</v>
      </c>
      <c r="C15" s="380">
        <v>19442619</v>
      </c>
      <c r="D15" s="381">
        <v>16292760</v>
      </c>
    </row>
    <row r="16" spans="2:10" ht="18" customHeight="1" thickBot="1">
      <c r="B16" s="207"/>
      <c r="C16" s="207"/>
      <c r="D16" s="207"/>
    </row>
    <row r="17" spans="2:4" ht="18" customHeight="1">
      <c r="B17" s="1158" t="s">
        <v>0</v>
      </c>
      <c r="C17" s="418">
        <v>42369</v>
      </c>
      <c r="D17" s="419">
        <v>42004</v>
      </c>
    </row>
    <row r="18" spans="2:4" ht="18" customHeight="1">
      <c r="B18" s="1159"/>
      <c r="C18" s="420" t="s">
        <v>2</v>
      </c>
      <c r="D18" s="421" t="s">
        <v>2</v>
      </c>
    </row>
    <row r="19" spans="2:4" ht="22.5" customHeight="1">
      <c r="B19" s="204" t="s">
        <v>450</v>
      </c>
      <c r="C19" s="205">
        <v>5484815</v>
      </c>
      <c r="D19" s="206">
        <v>4310289</v>
      </c>
    </row>
    <row r="20" spans="2:4" ht="22.5" customHeight="1">
      <c r="B20" s="204" t="s">
        <v>451</v>
      </c>
      <c r="C20" s="205">
        <v>13957804</v>
      </c>
      <c r="D20" s="206">
        <v>11982471</v>
      </c>
    </row>
    <row r="21" spans="2:4" ht="22.5" customHeight="1" thickBot="1">
      <c r="B21" s="379" t="s">
        <v>33</v>
      </c>
      <c r="C21" s="380">
        <v>19442619</v>
      </c>
      <c r="D21" s="381">
        <v>16292760</v>
      </c>
    </row>
    <row r="22" spans="2:4" s="210" customFormat="1" ht="27" customHeight="1">
      <c r="B22" s="208"/>
      <c r="C22" s="209">
        <v>0</v>
      </c>
      <c r="D22" s="209">
        <v>0</v>
      </c>
    </row>
    <row r="23" spans="2:4">
      <c r="B23" s="634" t="s">
        <v>442</v>
      </c>
      <c r="C23" s="202"/>
      <c r="D23" s="202"/>
    </row>
    <row r="24" spans="2:4" ht="11.25" thickBot="1">
      <c r="C24" s="202"/>
      <c r="D24" s="202"/>
    </row>
    <row r="25" spans="2:4" ht="31.5">
      <c r="B25" s="424" t="s">
        <v>439</v>
      </c>
      <c r="C25" s="425" t="s">
        <v>441</v>
      </c>
      <c r="D25" s="425" t="s">
        <v>440</v>
      </c>
    </row>
    <row r="26" spans="2:4" ht="18" customHeight="1">
      <c r="B26" s="200" t="s">
        <v>883</v>
      </c>
      <c r="C26" s="211">
        <v>10</v>
      </c>
      <c r="D26" s="198">
        <v>678603</v>
      </c>
    </row>
    <row r="27" spans="2:4" ht="18" customHeight="1">
      <c r="B27" s="200" t="s">
        <v>884</v>
      </c>
      <c r="C27" s="211">
        <v>5</v>
      </c>
      <c r="D27" s="198">
        <v>253691</v>
      </c>
    </row>
    <row r="28" spans="2:4" ht="18" customHeight="1">
      <c r="B28" s="200" t="s">
        <v>885</v>
      </c>
      <c r="C28" s="211">
        <v>1</v>
      </c>
      <c r="D28" s="198">
        <v>54605</v>
      </c>
    </row>
    <row r="29" spans="2:4" ht="18" customHeight="1">
      <c r="B29" s="200" t="s">
        <v>886</v>
      </c>
      <c r="C29" s="211">
        <v>0</v>
      </c>
      <c r="D29" s="198">
        <v>0</v>
      </c>
    </row>
    <row r="30" spans="2:4" ht="18" customHeight="1" thickBot="1">
      <c r="B30" s="379"/>
      <c r="C30" s="380"/>
      <c r="D30" s="380">
        <v>986899</v>
      </c>
    </row>
    <row r="33" spans="2:7">
      <c r="B33" s="212" t="s">
        <v>728</v>
      </c>
    </row>
    <row r="34" spans="2:7" ht="11.25" thickBot="1"/>
    <row r="35" spans="2:7" ht="31.5">
      <c r="B35" s="424" t="s">
        <v>439</v>
      </c>
      <c r="C35" s="425" t="s">
        <v>441</v>
      </c>
      <c r="D35" s="425" t="s">
        <v>443</v>
      </c>
    </row>
    <row r="36" spans="2:7" ht="18" customHeight="1">
      <c r="B36" s="200" t="s">
        <v>883</v>
      </c>
      <c r="C36" s="497">
        <v>891</v>
      </c>
      <c r="D36" s="198">
        <v>1521825</v>
      </c>
    </row>
    <row r="37" spans="2:7" ht="18" customHeight="1">
      <c r="B37" s="200" t="s">
        <v>884</v>
      </c>
      <c r="C37" s="497">
        <v>101</v>
      </c>
      <c r="D37" s="198">
        <v>183789</v>
      </c>
    </row>
    <row r="38" spans="2:7" ht="18" customHeight="1">
      <c r="B38" s="200" t="s">
        <v>885</v>
      </c>
      <c r="C38" s="497">
        <v>17</v>
      </c>
      <c r="D38" s="198">
        <v>39026</v>
      </c>
    </row>
    <row r="39" spans="2:7" ht="18" customHeight="1">
      <c r="B39" s="213" t="s">
        <v>886</v>
      </c>
      <c r="C39" s="498">
        <v>300</v>
      </c>
      <c r="D39" s="214">
        <v>58784</v>
      </c>
    </row>
    <row r="40" spans="2:7" ht="18" customHeight="1">
      <c r="B40" s="213" t="s">
        <v>26</v>
      </c>
      <c r="C40" s="498">
        <v>1</v>
      </c>
      <c r="D40" s="214">
        <v>293</v>
      </c>
    </row>
    <row r="41" spans="2:7" ht="18" customHeight="1" thickBot="1">
      <c r="B41" s="379"/>
      <c r="C41" s="380"/>
      <c r="D41" s="380">
        <v>1803717</v>
      </c>
    </row>
    <row r="44" spans="2:7" ht="11.25">
      <c r="B44" s="215" t="s">
        <v>444</v>
      </c>
    </row>
    <row r="45" spans="2:7" ht="11.25" thickBot="1">
      <c r="G45" s="216"/>
    </row>
    <row r="46" spans="2:7" ht="24.75" customHeight="1">
      <c r="B46" s="424" t="s">
        <v>47</v>
      </c>
      <c r="C46" s="425" t="s">
        <v>448</v>
      </c>
      <c r="D46" s="425" t="s">
        <v>449</v>
      </c>
    </row>
    <row r="47" spans="2:7" ht="18" customHeight="1">
      <c r="B47" s="200" t="s">
        <v>445</v>
      </c>
      <c r="C47" s="217">
        <v>5.1999999999999998E-2</v>
      </c>
      <c r="D47" s="198">
        <v>-877098</v>
      </c>
    </row>
    <row r="48" spans="2:7" ht="18" customHeight="1">
      <c r="B48" s="200" t="s">
        <v>447</v>
      </c>
      <c r="C48" s="217">
        <v>6.6000000000000003E-2</v>
      </c>
      <c r="D48" s="198">
        <v>-1151028</v>
      </c>
    </row>
    <row r="49" spans="2:6" ht="18" customHeight="1" thickBot="1">
      <c r="B49" s="218" t="s">
        <v>446</v>
      </c>
      <c r="C49" s="219">
        <v>5.6000000000000001E-2</v>
      </c>
      <c r="D49" s="220">
        <v>211210</v>
      </c>
    </row>
    <row r="51" spans="2:6" s="210" customFormat="1" ht="27" customHeight="1">
      <c r="B51" s="208" t="s">
        <v>446</v>
      </c>
      <c r="C51" s="221"/>
      <c r="D51" s="221"/>
    </row>
    <row r="52" spans="2:6" ht="16.5" customHeight="1" thickBot="1">
      <c r="C52" s="203"/>
      <c r="D52" s="203"/>
    </row>
    <row r="53" spans="2:6" ht="16.5" hidden="1" customHeight="1" thickBot="1">
      <c r="B53" s="222"/>
      <c r="C53" s="1025" t="s">
        <v>254</v>
      </c>
      <c r="D53" s="1025"/>
    </row>
    <row r="54" spans="2:6" ht="15">
      <c r="B54" s="1164" t="s">
        <v>7</v>
      </c>
      <c r="C54" s="372">
        <v>42369</v>
      </c>
      <c r="D54" s="372">
        <v>42004</v>
      </c>
      <c r="E54"/>
      <c r="F54"/>
    </row>
    <row r="55" spans="2:6" ht="16.5" customHeight="1">
      <c r="B55" s="1165"/>
      <c r="C55" s="373" t="s">
        <v>2</v>
      </c>
      <c r="D55" s="373" t="s">
        <v>2</v>
      </c>
      <c r="E55"/>
      <c r="F55"/>
    </row>
    <row r="56" spans="2:6" ht="21" customHeight="1">
      <c r="B56" s="200" t="s">
        <v>8</v>
      </c>
      <c r="C56" s="198">
        <v>-29890906</v>
      </c>
      <c r="D56" s="198">
        <v>-27767623</v>
      </c>
      <c r="E56"/>
      <c r="F56"/>
    </row>
    <row r="57" spans="2:6" ht="21" customHeight="1">
      <c r="B57" s="200" t="s">
        <v>9</v>
      </c>
      <c r="C57" s="198">
        <v>-13182332</v>
      </c>
      <c r="D57" s="198">
        <v>-11667902</v>
      </c>
      <c r="E57"/>
      <c r="F57"/>
    </row>
    <row r="58" spans="2:6" ht="21" customHeight="1">
      <c r="B58" s="200" t="s">
        <v>10</v>
      </c>
      <c r="C58" s="198">
        <v>-5554988</v>
      </c>
      <c r="D58" s="198">
        <v>-3669581</v>
      </c>
      <c r="E58"/>
      <c r="F58"/>
    </row>
    <row r="59" spans="2:6" ht="21" customHeight="1">
      <c r="B59" s="200" t="s">
        <v>11</v>
      </c>
      <c r="C59" s="198">
        <v>-2060723</v>
      </c>
      <c r="D59" s="198">
        <v>-2226339</v>
      </c>
      <c r="E59"/>
      <c r="F59"/>
    </row>
    <row r="60" spans="2:6" ht="21" customHeight="1" thickBot="1">
      <c r="B60" s="379" t="s">
        <v>33</v>
      </c>
      <c r="C60" s="380">
        <v>-50688949</v>
      </c>
      <c r="D60" s="380">
        <v>-45331445</v>
      </c>
      <c r="E60"/>
      <c r="F60"/>
    </row>
    <row r="61" spans="2:6">
      <c r="C61" s="203"/>
      <c r="D61" s="203"/>
    </row>
    <row r="62" spans="2:6">
      <c r="C62" s="203">
        <v>0</v>
      </c>
      <c r="D62" s="203">
        <v>0</v>
      </c>
      <c r="E62" s="203"/>
      <c r="F62" s="203"/>
    </row>
    <row r="63" spans="2:6">
      <c r="D63" s="202">
        <v>0</v>
      </c>
    </row>
    <row r="66" spans="2:7" ht="15.75" thickBot="1">
      <c r="B66" s="812" t="s">
        <v>707</v>
      </c>
      <c r="C66" s="499"/>
      <c r="D66" s="499"/>
      <c r="E66" s="500"/>
      <c r="F66" s="500"/>
      <c r="G66" s="500"/>
    </row>
    <row r="67" spans="2:7" ht="10.5" customHeight="1">
      <c r="B67" s="1160" t="s">
        <v>32</v>
      </c>
      <c r="C67" s="1162" t="s">
        <v>708</v>
      </c>
      <c r="D67" s="1162" t="s">
        <v>709</v>
      </c>
    </row>
    <row r="68" spans="2:7" ht="15.75" customHeight="1">
      <c r="B68" s="1161"/>
      <c r="C68" s="1163"/>
      <c r="D68" s="1163"/>
    </row>
    <row r="69" spans="2:7" ht="21.75" customHeight="1">
      <c r="B69" s="1161"/>
      <c r="C69" s="1163"/>
      <c r="D69" s="1163"/>
    </row>
    <row r="70" spans="2:7" ht="18" customHeight="1">
      <c r="B70" s="808" t="s">
        <v>719</v>
      </c>
      <c r="C70" s="809">
        <v>866</v>
      </c>
      <c r="D70" s="809">
        <v>4</v>
      </c>
    </row>
    <row r="71" spans="2:7" ht="18" customHeight="1">
      <c r="B71" s="808" t="s">
        <v>31</v>
      </c>
      <c r="C71" s="809">
        <v>99</v>
      </c>
      <c r="D71" s="809">
        <v>3</v>
      </c>
    </row>
    <row r="72" spans="2:7" ht="18" customHeight="1">
      <c r="B72" s="808" t="s">
        <v>30</v>
      </c>
      <c r="C72" s="809">
        <v>17</v>
      </c>
      <c r="D72" s="809">
        <v>0</v>
      </c>
    </row>
    <row r="73" spans="2:7" ht="18" customHeight="1">
      <c r="B73" s="808" t="s">
        <v>29</v>
      </c>
      <c r="C73" s="809">
        <v>0</v>
      </c>
      <c r="D73" s="809">
        <v>0</v>
      </c>
    </row>
    <row r="74" spans="2:7" ht="18" customHeight="1">
      <c r="B74" s="808" t="s">
        <v>292</v>
      </c>
      <c r="C74" s="809">
        <v>257</v>
      </c>
      <c r="D74" s="809">
        <v>0</v>
      </c>
    </row>
    <row r="75" spans="2:7" ht="18" customHeight="1">
      <c r="B75" s="808" t="s">
        <v>28</v>
      </c>
      <c r="C75" s="809">
        <v>0</v>
      </c>
      <c r="D75" s="809">
        <v>117</v>
      </c>
    </row>
    <row r="76" spans="2:7" ht="18" customHeight="1">
      <c r="B76" s="808" t="s">
        <v>710</v>
      </c>
      <c r="C76" s="809">
        <v>0</v>
      </c>
      <c r="D76" s="809">
        <v>22</v>
      </c>
    </row>
    <row r="77" spans="2:7" ht="18" customHeight="1">
      <c r="B77" s="808" t="s">
        <v>26</v>
      </c>
      <c r="C77" s="809">
        <v>0</v>
      </c>
      <c r="D77" s="809">
        <v>121</v>
      </c>
    </row>
    <row r="78" spans="2:7" ht="18" customHeight="1">
      <c r="B78" s="808" t="s">
        <v>25</v>
      </c>
      <c r="C78" s="809">
        <v>0</v>
      </c>
      <c r="D78" s="809">
        <v>104</v>
      </c>
    </row>
    <row r="79" spans="2:7" ht="18" customHeight="1" thickBot="1">
      <c r="B79" s="810" t="s">
        <v>711</v>
      </c>
      <c r="C79" s="811">
        <v>1239</v>
      </c>
      <c r="D79" s="811">
        <v>371</v>
      </c>
    </row>
  </sheetData>
  <mergeCells count="9">
    <mergeCell ref="B67:B69"/>
    <mergeCell ref="C67:C69"/>
    <mergeCell ref="D67:D69"/>
    <mergeCell ref="B54:B55"/>
    <mergeCell ref="B3:B4"/>
    <mergeCell ref="C53:D53"/>
    <mergeCell ref="B17:B18"/>
    <mergeCell ref="E10:J14"/>
    <mergeCell ref="E6:J8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B1:H15"/>
  <sheetViews>
    <sheetView showGridLines="0" workbookViewId="0">
      <selection activeCell="E14" sqref="E14"/>
    </sheetView>
  </sheetViews>
  <sheetFormatPr baseColWidth="10" defaultRowHeight="10.5"/>
  <cols>
    <col min="1" max="1" width="11.42578125" style="101"/>
    <col min="2" max="2" width="41.140625" style="101" bestFit="1" customWidth="1"/>
    <col min="3" max="3" width="7.42578125" style="101" bestFit="1" customWidth="1"/>
    <col min="4" max="5" width="13.7109375" style="101" customWidth="1"/>
    <col min="6" max="16384" width="11.42578125" style="101"/>
  </cols>
  <sheetData>
    <row r="1" spans="2:8" ht="11.25" thickBot="1"/>
    <row r="2" spans="2:8">
      <c r="B2" s="468" t="s">
        <v>195</v>
      </c>
      <c r="C2" s="469" t="s">
        <v>126</v>
      </c>
      <c r="D2" s="372">
        <v>42369</v>
      </c>
      <c r="E2" s="372">
        <v>42004</v>
      </c>
    </row>
    <row r="3" spans="2:8" ht="15.75" customHeight="1">
      <c r="B3" s="470"/>
      <c r="C3" s="471"/>
      <c r="D3" s="472" t="s">
        <v>2</v>
      </c>
      <c r="E3" s="472" t="s">
        <v>2</v>
      </c>
    </row>
    <row r="4" spans="2:8" s="196" customFormat="1" ht="18" customHeight="1">
      <c r="B4" s="200" t="s">
        <v>202</v>
      </c>
      <c r="C4" s="211" t="s">
        <v>194</v>
      </c>
      <c r="D4" s="198">
        <v>-367</v>
      </c>
      <c r="E4" s="198">
        <v>-600</v>
      </c>
      <c r="F4" s="501"/>
    </row>
    <row r="5" spans="2:8" s="196" customFormat="1" ht="18" customHeight="1">
      <c r="B5" s="200" t="s">
        <v>202</v>
      </c>
      <c r="C5" s="211" t="s">
        <v>333</v>
      </c>
      <c r="D5" s="198">
        <v>625</v>
      </c>
      <c r="E5" s="198">
        <v>-8703</v>
      </c>
      <c r="F5" s="202"/>
      <c r="G5"/>
    </row>
    <row r="6" spans="2:8" s="196" customFormat="1" ht="18" customHeight="1">
      <c r="B6" s="200" t="s">
        <v>205</v>
      </c>
      <c r="C6" s="211" t="s">
        <v>333</v>
      </c>
      <c r="D6" s="198">
        <v>-921</v>
      </c>
      <c r="E6" s="198">
        <v>0</v>
      </c>
      <c r="F6" s="202"/>
      <c r="G6" s="877"/>
    </row>
    <row r="7" spans="2:8" s="196" customFormat="1" ht="18" customHeight="1">
      <c r="B7" s="200" t="s">
        <v>205</v>
      </c>
      <c r="C7" s="211" t="s">
        <v>194</v>
      </c>
      <c r="D7" s="198">
        <v>0</v>
      </c>
      <c r="E7" s="198">
        <v>0</v>
      </c>
      <c r="F7" s="202"/>
      <c r="G7" s="877"/>
    </row>
    <row r="8" spans="2:8" ht="18" customHeight="1">
      <c r="B8" s="422" t="s">
        <v>478</v>
      </c>
      <c r="C8" s="474"/>
      <c r="D8" s="423">
        <v>-663</v>
      </c>
      <c r="E8" s="423">
        <v>-9303</v>
      </c>
      <c r="G8"/>
      <c r="H8" s="196"/>
    </row>
    <row r="9" spans="2:8" s="196" customFormat="1" ht="18" customHeight="1">
      <c r="B9" s="200" t="s">
        <v>61</v>
      </c>
      <c r="C9" s="211" t="s">
        <v>194</v>
      </c>
      <c r="D9" s="198">
        <v>-3847</v>
      </c>
      <c r="E9" s="198">
        <v>-27432</v>
      </c>
      <c r="F9" s="202"/>
    </row>
    <row r="10" spans="2:8" s="196" customFormat="1" ht="18" customHeight="1">
      <c r="B10" s="200" t="s">
        <v>61</v>
      </c>
      <c r="C10" s="211" t="s">
        <v>333</v>
      </c>
      <c r="D10" s="198">
        <v>-9666</v>
      </c>
      <c r="E10" s="198">
        <v>2835</v>
      </c>
    </row>
    <row r="11" spans="2:8" s="196" customFormat="1" ht="18" customHeight="1">
      <c r="B11" s="200" t="s">
        <v>207</v>
      </c>
      <c r="C11" s="211" t="s">
        <v>194</v>
      </c>
      <c r="D11" s="198">
        <v>672</v>
      </c>
      <c r="E11" s="198">
        <v>-29</v>
      </c>
      <c r="F11" s="501"/>
    </row>
    <row r="12" spans="2:8" ht="18" customHeight="1">
      <c r="B12" s="422" t="s">
        <v>479</v>
      </c>
      <c r="C12" s="474"/>
      <c r="D12" s="423">
        <v>-12841</v>
      </c>
      <c r="E12" s="423">
        <v>-24626</v>
      </c>
      <c r="G12"/>
    </row>
    <row r="13" spans="2:8" s="196" customFormat="1" ht="8.25" customHeight="1">
      <c r="B13" s="223"/>
      <c r="C13" s="224"/>
      <c r="D13" s="224"/>
      <c r="E13" s="198"/>
      <c r="G13"/>
    </row>
    <row r="14" spans="2:8" ht="18" customHeight="1" thickBot="1">
      <c r="B14" s="379" t="s">
        <v>495</v>
      </c>
      <c r="C14" s="473"/>
      <c r="D14" s="380">
        <v>-13504</v>
      </c>
      <c r="E14" s="423">
        <v>-33929</v>
      </c>
      <c r="G14"/>
    </row>
    <row r="15" spans="2:8">
      <c r="D15" s="102"/>
      <c r="E15" s="10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B1:D12"/>
  <sheetViews>
    <sheetView showGridLines="0" workbookViewId="0">
      <selection activeCell="B15" sqref="B15"/>
    </sheetView>
  </sheetViews>
  <sheetFormatPr baseColWidth="10" defaultRowHeight="10.5"/>
  <cols>
    <col min="1" max="1" width="11.42578125" style="331"/>
    <col min="2" max="2" width="32.85546875" style="331" bestFit="1" customWidth="1"/>
    <col min="3" max="4" width="13.7109375" style="331" customWidth="1"/>
    <col min="5" max="16384" width="11.42578125" style="331"/>
  </cols>
  <sheetData>
    <row r="1" spans="2:4" ht="11.25" thickBot="1"/>
    <row r="2" spans="2:4" ht="25.5" customHeight="1">
      <c r="B2" s="1166" t="s">
        <v>429</v>
      </c>
      <c r="C2" s="372">
        <v>42369</v>
      </c>
      <c r="D2" s="372">
        <v>42004</v>
      </c>
    </row>
    <row r="3" spans="2:4" ht="11.25" customHeight="1">
      <c r="B3" s="1167"/>
      <c r="C3" s="664" t="s">
        <v>2</v>
      </c>
      <c r="D3" s="664" t="s">
        <v>2</v>
      </c>
    </row>
    <row r="4" spans="2:4" ht="21" customHeight="1">
      <c r="B4" s="225" t="s">
        <v>494</v>
      </c>
      <c r="C4" s="143">
        <v>-29030858</v>
      </c>
      <c r="D4" s="143">
        <v>-28207375</v>
      </c>
    </row>
    <row r="5" spans="2:4" ht="21" customHeight="1">
      <c r="B5" s="225" t="s">
        <v>315</v>
      </c>
      <c r="C5" s="143">
        <v>-16526101</v>
      </c>
      <c r="D5" s="143">
        <v>-13530573</v>
      </c>
    </row>
    <row r="6" spans="2:4" ht="21" customHeight="1">
      <c r="B6" s="225" t="s">
        <v>480</v>
      </c>
      <c r="C6" s="143">
        <v>-5628232</v>
      </c>
      <c r="D6" s="143">
        <v>-6014972</v>
      </c>
    </row>
    <row r="7" spans="2:4" ht="21" customHeight="1">
      <c r="B7" s="225" t="s">
        <v>481</v>
      </c>
      <c r="C7" s="143">
        <v>-25341863</v>
      </c>
      <c r="D7" s="143">
        <v>-19484782</v>
      </c>
    </row>
    <row r="8" spans="2:4" ht="21" customHeight="1">
      <c r="B8" s="225" t="s">
        <v>314</v>
      </c>
      <c r="C8" s="143">
        <v>-12200652</v>
      </c>
      <c r="D8" s="143">
        <v>-10055313</v>
      </c>
    </row>
    <row r="9" spans="2:4" ht="21" customHeight="1">
      <c r="B9" s="225" t="s">
        <v>316</v>
      </c>
      <c r="C9" s="143">
        <v>-14002773</v>
      </c>
      <c r="D9" s="143">
        <v>-14181314</v>
      </c>
    </row>
    <row r="10" spans="2:4" ht="21" customHeight="1" thickBot="1">
      <c r="B10" s="415" t="s">
        <v>485</v>
      </c>
      <c r="C10" s="416">
        <v>-102730479</v>
      </c>
      <c r="D10" s="416">
        <v>-91474329</v>
      </c>
    </row>
    <row r="12" spans="2:4">
      <c r="C12" s="6"/>
      <c r="D12" s="6"/>
    </row>
  </sheetData>
  <mergeCells count="1">
    <mergeCell ref="B2:B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B1:E4"/>
  <sheetViews>
    <sheetView showGridLines="0" workbookViewId="0">
      <selection activeCell="B16" sqref="B16"/>
    </sheetView>
  </sheetViews>
  <sheetFormatPr baseColWidth="10" defaultRowHeight="10.5"/>
  <cols>
    <col min="1" max="1" width="11.42578125" style="101"/>
    <col min="2" max="2" width="63.85546875" style="101" bestFit="1" customWidth="1"/>
    <col min="3" max="3" width="6.85546875" style="101" customWidth="1"/>
    <col min="4" max="5" width="13.7109375" style="101" customWidth="1"/>
    <col min="6" max="16384" width="11.42578125" style="101"/>
  </cols>
  <sheetData>
    <row r="1" spans="2:5" ht="11.25" thickBot="1"/>
    <row r="2" spans="2:5" ht="39" customHeight="1">
      <c r="B2" s="709" t="s">
        <v>189</v>
      </c>
      <c r="C2" s="619"/>
      <c r="D2" s="558">
        <v>42369</v>
      </c>
      <c r="E2" s="559">
        <v>42004</v>
      </c>
    </row>
    <row r="3" spans="2:5" ht="21" customHeight="1">
      <c r="B3" s="132" t="s">
        <v>188</v>
      </c>
      <c r="C3" s="135" t="s">
        <v>92</v>
      </c>
      <c r="D3" s="621">
        <v>8.11</v>
      </c>
      <c r="E3" s="622">
        <v>7.23</v>
      </c>
    </row>
    <row r="4" spans="2:5" ht="21" customHeight="1" thickBot="1">
      <c r="B4" s="138" t="s">
        <v>255</v>
      </c>
      <c r="C4" s="226" t="s">
        <v>2</v>
      </c>
      <c r="D4" s="154">
        <v>2828843</v>
      </c>
      <c r="E4" s="154">
        <v>2429963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B2:J90"/>
  <sheetViews>
    <sheetView showGridLines="0" zoomScaleNormal="100" workbookViewId="0">
      <selection activeCell="F13" sqref="F13"/>
    </sheetView>
  </sheetViews>
  <sheetFormatPr baseColWidth="10" defaultRowHeight="10.5"/>
  <cols>
    <col min="1" max="1" width="11.42578125" style="101"/>
    <col min="2" max="2" width="50.140625" style="101" customWidth="1"/>
    <col min="3" max="4" width="13.7109375" style="101" customWidth="1"/>
    <col min="5" max="7" width="11.42578125" style="101" customWidth="1"/>
    <col min="8" max="16384" width="11.42578125" style="101"/>
  </cols>
  <sheetData>
    <row r="2" spans="2:10" ht="11.25" thickBot="1"/>
    <row r="3" spans="2:10" ht="18" customHeight="1">
      <c r="B3" s="1168" t="s">
        <v>321</v>
      </c>
      <c r="C3" s="662">
        <v>42369</v>
      </c>
      <c r="D3" s="663">
        <v>42004</v>
      </c>
    </row>
    <row r="4" spans="2:10" ht="18" customHeight="1">
      <c r="B4" s="1169"/>
      <c r="C4" s="664" t="s">
        <v>2</v>
      </c>
      <c r="D4" s="665" t="s">
        <v>2</v>
      </c>
    </row>
    <row r="5" spans="2:10" ht="20.25" customHeight="1">
      <c r="B5" s="117" t="s">
        <v>317</v>
      </c>
      <c r="C5" s="118">
        <v>17111377</v>
      </c>
      <c r="D5" s="119">
        <v>12254100</v>
      </c>
      <c r="E5" s="102"/>
    </row>
    <row r="6" spans="2:10" ht="20.25" customHeight="1">
      <c r="B6" s="117" t="s">
        <v>318</v>
      </c>
      <c r="C6" s="118">
        <v>-40336291</v>
      </c>
      <c r="D6" s="119">
        <v>-42486184</v>
      </c>
      <c r="E6" s="102"/>
    </row>
    <row r="7" spans="2:10" ht="21.75" customHeight="1" thickBot="1">
      <c r="B7" s="415" t="s">
        <v>319</v>
      </c>
      <c r="C7" s="416">
        <v>-23224914</v>
      </c>
      <c r="D7" s="417">
        <v>-30232084</v>
      </c>
      <c r="E7" s="102"/>
    </row>
    <row r="9" spans="2:10" ht="15.75" customHeight="1" thickBot="1">
      <c r="B9" s="227" t="s">
        <v>157</v>
      </c>
    </row>
    <row r="10" spans="2:10" ht="18" customHeight="1">
      <c r="B10" s="1168" t="s">
        <v>12</v>
      </c>
      <c r="C10" s="347">
        <v>42369</v>
      </c>
      <c r="D10" s="348">
        <v>42004</v>
      </c>
    </row>
    <row r="11" spans="2:10" ht="18" customHeight="1">
      <c r="B11" s="1169"/>
      <c r="C11" s="426" t="s">
        <v>2</v>
      </c>
      <c r="D11" s="427" t="s">
        <v>2</v>
      </c>
    </row>
    <row r="12" spans="2:10" ht="20.25" customHeight="1">
      <c r="B12" s="117" t="s">
        <v>228</v>
      </c>
      <c r="C12" s="118">
        <v>429019</v>
      </c>
      <c r="D12" s="119">
        <v>374168</v>
      </c>
      <c r="E12" s="102"/>
      <c r="I12" s="102"/>
      <c r="J12" s="102"/>
    </row>
    <row r="13" spans="2:10" ht="20.25" customHeight="1">
      <c r="B13" s="117" t="s">
        <v>301</v>
      </c>
      <c r="C13" s="118">
        <v>8497249</v>
      </c>
      <c r="D13" s="119">
        <v>9245101</v>
      </c>
      <c r="E13" s="102"/>
      <c r="I13" s="102"/>
      <c r="J13" s="102"/>
    </row>
    <row r="14" spans="2:10" ht="20.25" customHeight="1">
      <c r="B14" s="117" t="s">
        <v>300</v>
      </c>
      <c r="C14" s="118">
        <v>503849</v>
      </c>
      <c r="D14" s="119">
        <v>456756</v>
      </c>
      <c r="E14" s="102"/>
      <c r="I14" s="102"/>
      <c r="J14" s="102"/>
    </row>
    <row r="15" spans="2:10" ht="20.25" customHeight="1">
      <c r="B15" s="117" t="s">
        <v>14</v>
      </c>
      <c r="C15" s="118">
        <v>181956</v>
      </c>
      <c r="D15" s="119">
        <v>740986</v>
      </c>
      <c r="E15" s="102"/>
      <c r="I15" s="102"/>
      <c r="J15" s="102"/>
    </row>
    <row r="16" spans="2:10" ht="20.25" customHeight="1">
      <c r="B16" s="117" t="s">
        <v>229</v>
      </c>
      <c r="C16" s="118">
        <v>3375320</v>
      </c>
      <c r="D16" s="119">
        <v>2560456</v>
      </c>
      <c r="E16" s="102"/>
      <c r="I16" s="102"/>
      <c r="J16" s="102"/>
    </row>
    <row r="17" spans="2:10" ht="20.25" customHeight="1">
      <c r="B17" s="117" t="s">
        <v>230</v>
      </c>
      <c r="C17" s="136">
        <v>308623</v>
      </c>
      <c r="D17" s="137">
        <v>108172</v>
      </c>
      <c r="E17" s="102"/>
      <c r="I17" s="102"/>
      <c r="J17" s="102"/>
    </row>
    <row r="18" spans="2:10" ht="20.25" customHeight="1">
      <c r="B18" s="117" t="s">
        <v>231</v>
      </c>
      <c r="C18" s="118">
        <v>18587</v>
      </c>
      <c r="D18" s="119">
        <v>9188</v>
      </c>
      <c r="E18" s="102"/>
      <c r="I18" s="102"/>
      <c r="J18" s="102"/>
    </row>
    <row r="19" spans="2:10" ht="20.25" customHeight="1">
      <c r="B19" s="117" t="s">
        <v>232</v>
      </c>
      <c r="C19" s="118">
        <v>66207361</v>
      </c>
      <c r="D19" s="119">
        <v>59936509</v>
      </c>
      <c r="E19" s="102"/>
      <c r="G19" s="102"/>
      <c r="I19" s="102"/>
      <c r="J19" s="102"/>
    </row>
    <row r="20" spans="2:10" ht="20.25" customHeight="1">
      <c r="B20" s="117" t="s">
        <v>233</v>
      </c>
      <c r="C20" s="118">
        <v>1969571</v>
      </c>
      <c r="D20" s="119">
        <v>1969571</v>
      </c>
      <c r="E20" s="102"/>
      <c r="I20" s="102"/>
      <c r="J20" s="102"/>
    </row>
    <row r="21" spans="2:10" ht="20.25" customHeight="1">
      <c r="B21" s="117" t="s">
        <v>713</v>
      </c>
      <c r="C21" s="118">
        <v>361724</v>
      </c>
      <c r="D21" s="119">
        <v>347582</v>
      </c>
      <c r="E21" s="102"/>
      <c r="I21" s="102"/>
      <c r="J21" s="102"/>
    </row>
    <row r="22" spans="2:10" ht="20.25" customHeight="1">
      <c r="B22" s="117" t="s">
        <v>13</v>
      </c>
      <c r="C22" s="118">
        <v>50552</v>
      </c>
      <c r="D22" s="119">
        <v>292413</v>
      </c>
      <c r="E22" s="102"/>
      <c r="I22" s="102"/>
      <c r="J22" s="102"/>
    </row>
    <row r="23" spans="2:10" ht="20.25" customHeight="1">
      <c r="B23" s="117" t="s">
        <v>15</v>
      </c>
      <c r="C23" s="118">
        <v>813495</v>
      </c>
      <c r="D23" s="119">
        <v>708622</v>
      </c>
      <c r="E23" s="102"/>
      <c r="I23" s="102"/>
      <c r="J23" s="102"/>
    </row>
    <row r="24" spans="2:10" ht="21.75" customHeight="1" thickBot="1">
      <c r="B24" s="415" t="s">
        <v>12</v>
      </c>
      <c r="C24" s="416">
        <v>82717306</v>
      </c>
      <c r="D24" s="417">
        <v>76749524</v>
      </c>
      <c r="G24" s="102"/>
    </row>
    <row r="25" spans="2:10" ht="27" customHeight="1">
      <c r="B25" s="102"/>
      <c r="C25" s="228"/>
      <c r="D25" s="228"/>
    </row>
    <row r="26" spans="2:10" ht="27" customHeight="1" thickBot="1">
      <c r="B26" s="229" t="s">
        <v>158</v>
      </c>
      <c r="C26" s="102"/>
      <c r="D26" s="102"/>
    </row>
    <row r="27" spans="2:10" ht="18" customHeight="1">
      <c r="B27" s="1168" t="s">
        <v>293</v>
      </c>
      <c r="C27" s="347">
        <v>42369</v>
      </c>
      <c r="D27" s="348">
        <v>42004</v>
      </c>
    </row>
    <row r="28" spans="2:10" ht="18" customHeight="1">
      <c r="B28" s="1169"/>
      <c r="C28" s="426" t="s">
        <v>2</v>
      </c>
      <c r="D28" s="427" t="s">
        <v>2</v>
      </c>
    </row>
    <row r="29" spans="2:10" ht="21" customHeight="1">
      <c r="B29" s="117" t="s">
        <v>234</v>
      </c>
      <c r="C29" s="118">
        <v>22479474</v>
      </c>
      <c r="D29" s="119">
        <v>22310547</v>
      </c>
      <c r="E29" s="102"/>
      <c r="I29" s="102"/>
      <c r="J29" s="102"/>
    </row>
    <row r="30" spans="2:10" ht="21" customHeight="1">
      <c r="B30" s="117" t="s">
        <v>13</v>
      </c>
      <c r="C30" s="118">
        <v>448077</v>
      </c>
      <c r="D30" s="119">
        <v>463889</v>
      </c>
      <c r="E30" s="102"/>
      <c r="I30" s="102"/>
      <c r="J30" s="102"/>
    </row>
    <row r="31" spans="2:10" ht="21" customHeight="1">
      <c r="B31" s="117" t="s">
        <v>235</v>
      </c>
      <c r="C31" s="118">
        <v>114266</v>
      </c>
      <c r="D31" s="119">
        <v>114266</v>
      </c>
      <c r="E31" s="102"/>
      <c r="I31" s="102"/>
      <c r="J31" s="102"/>
    </row>
    <row r="32" spans="2:10" ht="21" customHeight="1">
      <c r="B32" s="117" t="s">
        <v>420</v>
      </c>
      <c r="C32" s="118">
        <v>22669870</v>
      </c>
      <c r="D32" s="119">
        <v>22669870</v>
      </c>
      <c r="E32" s="102"/>
      <c r="I32" s="102"/>
      <c r="J32" s="102"/>
    </row>
    <row r="33" spans="2:10" ht="21" customHeight="1">
      <c r="B33" s="117" t="s">
        <v>421</v>
      </c>
      <c r="C33" s="118">
        <v>45611780</v>
      </c>
      <c r="D33" s="119">
        <v>45611780</v>
      </c>
      <c r="E33" s="102"/>
      <c r="I33" s="102"/>
      <c r="J33" s="102"/>
    </row>
    <row r="34" spans="2:10" ht="21" customHeight="1">
      <c r="B34" s="117" t="s">
        <v>236</v>
      </c>
      <c r="C34" s="118">
        <v>14569528</v>
      </c>
      <c r="D34" s="119">
        <v>15754843</v>
      </c>
      <c r="E34" s="102"/>
      <c r="I34" s="102"/>
      <c r="J34" s="102"/>
    </row>
    <row r="35" spans="2:10" ht="21" customHeight="1">
      <c r="B35" s="117" t="s">
        <v>15</v>
      </c>
      <c r="C35" s="118">
        <v>49225</v>
      </c>
      <c r="D35" s="119">
        <v>56413</v>
      </c>
      <c r="E35" s="102"/>
      <c r="I35" s="102"/>
      <c r="J35" s="102"/>
    </row>
    <row r="36" spans="2:10" ht="21" customHeight="1" thickBot="1">
      <c r="B36" s="415" t="s">
        <v>293</v>
      </c>
      <c r="C36" s="416">
        <v>105942220</v>
      </c>
      <c r="D36" s="417">
        <v>106981608</v>
      </c>
      <c r="G36" s="102"/>
    </row>
    <row r="37" spans="2:10" ht="16.5" customHeight="1" thickBot="1">
      <c r="B37" s="230"/>
      <c r="C37" s="231"/>
      <c r="D37" s="231"/>
      <c r="G37" s="102"/>
    </row>
    <row r="38" spans="2:10" ht="24.75" customHeight="1" thickBot="1">
      <c r="B38" s="614" t="s">
        <v>319</v>
      </c>
      <c r="C38" s="615">
        <v>-23224914</v>
      </c>
      <c r="D38" s="616">
        <v>-30232084</v>
      </c>
      <c r="G38" s="102"/>
    </row>
    <row r="39" spans="2:10">
      <c r="B39" s="232"/>
      <c r="C39" s="6"/>
      <c r="D39" s="6"/>
      <c r="G39" s="102"/>
    </row>
    <row r="40" spans="2:10" ht="27" customHeight="1" thickBot="1">
      <c r="B40" s="232"/>
      <c r="C40" s="102"/>
      <c r="D40" s="102"/>
      <c r="G40" s="102"/>
    </row>
    <row r="41" spans="2:10" ht="17.25" customHeight="1">
      <c r="B41" s="1168" t="s">
        <v>497</v>
      </c>
      <c r="C41" s="347">
        <v>42369</v>
      </c>
      <c r="D41" s="348">
        <v>42004</v>
      </c>
    </row>
    <row r="42" spans="2:10" ht="15.75" customHeight="1">
      <c r="B42" s="1169"/>
      <c r="C42" s="426" t="s">
        <v>2</v>
      </c>
      <c r="D42" s="427" t="s">
        <v>2</v>
      </c>
    </row>
    <row r="43" spans="2:10" ht="27" customHeight="1">
      <c r="B43" s="233" t="s">
        <v>190</v>
      </c>
      <c r="C43" s="234">
        <v>106981608</v>
      </c>
      <c r="D43" s="235">
        <v>81924286</v>
      </c>
      <c r="H43" s="102"/>
      <c r="I43" s="102"/>
    </row>
    <row r="44" spans="2:10" ht="27" customHeight="1">
      <c r="B44" s="117" t="s">
        <v>16</v>
      </c>
      <c r="C44" s="136">
        <v>145927</v>
      </c>
      <c r="D44" s="137">
        <v>22618349</v>
      </c>
      <c r="E44" s="102"/>
      <c r="H44" s="102"/>
      <c r="I44" s="102"/>
    </row>
    <row r="45" spans="2:10" ht="27" customHeight="1">
      <c r="B45" s="117" t="s">
        <v>418</v>
      </c>
      <c r="C45" s="136">
        <v>-1185315</v>
      </c>
      <c r="D45" s="137">
        <v>2438973</v>
      </c>
      <c r="E45" s="102"/>
      <c r="H45" s="102"/>
      <c r="I45" s="102"/>
    </row>
    <row r="46" spans="2:10" ht="27" customHeight="1">
      <c r="B46" s="233" t="s">
        <v>17</v>
      </c>
      <c r="C46" s="234">
        <v>-1039388</v>
      </c>
      <c r="D46" s="235">
        <v>25057322</v>
      </c>
    </row>
    <row r="47" spans="2:10" ht="27" customHeight="1" thickBot="1">
      <c r="B47" s="415" t="s">
        <v>191</v>
      </c>
      <c r="C47" s="416">
        <v>105942220</v>
      </c>
      <c r="D47" s="417">
        <v>106981608</v>
      </c>
      <c r="G47" s="102"/>
    </row>
    <row r="48" spans="2:10" ht="23.25" customHeight="1" thickBot="1">
      <c r="C48" s="236"/>
      <c r="D48" s="236"/>
    </row>
    <row r="49" spans="2:10" ht="23.25" hidden="1" customHeight="1" thickBot="1">
      <c r="B49" s="185"/>
      <c r="C49" s="1025" t="s">
        <v>254</v>
      </c>
      <c r="D49" s="1025"/>
    </row>
    <row r="50" spans="2:10" ht="28.5" customHeight="1">
      <c r="B50" s="413" t="s">
        <v>291</v>
      </c>
      <c r="C50" s="372">
        <v>42369</v>
      </c>
      <c r="D50" s="372">
        <v>42004</v>
      </c>
    </row>
    <row r="51" spans="2:10" ht="16.5" customHeight="1">
      <c r="B51" s="414"/>
      <c r="C51" s="472" t="s">
        <v>2</v>
      </c>
      <c r="D51" s="472" t="s">
        <v>2</v>
      </c>
    </row>
    <row r="52" spans="2:10" ht="23.25" customHeight="1">
      <c r="B52" s="117" t="s">
        <v>19</v>
      </c>
      <c r="C52" s="136">
        <v>-40213001</v>
      </c>
      <c r="D52" s="136">
        <v>-37554308</v>
      </c>
      <c r="E52" s="102"/>
      <c r="F52" s="102"/>
    </row>
    <row r="53" spans="2:10" ht="23.25" customHeight="1">
      <c r="B53" s="117" t="s">
        <v>412</v>
      </c>
      <c r="C53" s="136">
        <v>58154</v>
      </c>
      <c r="D53" s="136">
        <v>64288</v>
      </c>
      <c r="E53" s="102"/>
      <c r="F53" s="102"/>
    </row>
    <row r="54" spans="2:10" ht="23.25" customHeight="1">
      <c r="B54" s="186" t="s">
        <v>18</v>
      </c>
      <c r="C54" s="238">
        <v>-40154847</v>
      </c>
      <c r="D54" s="238">
        <v>-37490020</v>
      </c>
    </row>
    <row r="55" spans="2:10" ht="23.25" customHeight="1">
      <c r="B55" s="117" t="s">
        <v>192</v>
      </c>
      <c r="C55" s="136">
        <v>0</v>
      </c>
      <c r="D55" s="136">
        <v>0</v>
      </c>
      <c r="E55" s="102"/>
      <c r="F55" s="102"/>
    </row>
    <row r="56" spans="2:10" ht="32.25" customHeight="1">
      <c r="B56" s="117" t="s">
        <v>472</v>
      </c>
      <c r="C56" s="136">
        <v>6552900</v>
      </c>
      <c r="D56" s="136">
        <v>12620511</v>
      </c>
      <c r="E56" s="102"/>
      <c r="F56" s="102"/>
      <c r="J56" s="237"/>
    </row>
    <row r="57" spans="2:10" ht="23.25" customHeight="1">
      <c r="B57" s="117" t="s">
        <v>470</v>
      </c>
      <c r="C57" s="136">
        <v>-81777</v>
      </c>
      <c r="D57" s="136">
        <v>-175665</v>
      </c>
      <c r="E57" s="102"/>
      <c r="F57" s="102"/>
    </row>
    <row r="58" spans="2:10" ht="23.25" customHeight="1">
      <c r="B58" s="186" t="s">
        <v>471</v>
      </c>
      <c r="C58" s="238">
        <v>6471123</v>
      </c>
      <c r="D58" s="238">
        <v>12444846</v>
      </c>
      <c r="E58" s="102"/>
      <c r="F58" s="102"/>
      <c r="G58" s="102"/>
    </row>
    <row r="59" spans="2:10" ht="23.25" customHeight="1" thickBot="1">
      <c r="B59" s="415" t="s">
        <v>284</v>
      </c>
      <c r="C59" s="416">
        <v>-33683724</v>
      </c>
      <c r="D59" s="416">
        <v>-25045174</v>
      </c>
      <c r="G59" s="102"/>
    </row>
    <row r="60" spans="2:10">
      <c r="C60" s="6">
        <v>0</v>
      </c>
      <c r="D60" s="6">
        <v>0</v>
      </c>
    </row>
    <row r="61" spans="2:10" ht="11.25" thickBot="1">
      <c r="C61" s="102"/>
      <c r="D61" s="102"/>
    </row>
    <row r="62" spans="2:10" ht="21.75" hidden="1" customHeight="1" thickBot="1">
      <c r="B62" s="185"/>
      <c r="C62" s="1025" t="s">
        <v>254</v>
      </c>
      <c r="D62" s="1025"/>
    </row>
    <row r="63" spans="2:10">
      <c r="B63" s="413"/>
      <c r="C63" s="372">
        <v>42369</v>
      </c>
      <c r="D63" s="372">
        <v>42004</v>
      </c>
    </row>
    <row r="64" spans="2:10">
      <c r="B64" s="414"/>
      <c r="C64" s="472" t="s">
        <v>2</v>
      </c>
      <c r="D64" s="472" t="s">
        <v>2</v>
      </c>
    </row>
    <row r="65" spans="2:6" ht="24" customHeight="1">
      <c r="B65" s="233" t="s">
        <v>20</v>
      </c>
      <c r="C65" s="238">
        <v>-37432706</v>
      </c>
      <c r="D65" s="238">
        <v>-31102193</v>
      </c>
      <c r="E65" s="102"/>
      <c r="F65" s="102"/>
    </row>
    <row r="66" spans="2:6" ht="24" customHeight="1">
      <c r="B66" s="117" t="s">
        <v>193</v>
      </c>
      <c r="C66" s="118">
        <v>0</v>
      </c>
      <c r="D66" s="118">
        <v>5009142</v>
      </c>
      <c r="E66" s="102"/>
      <c r="F66" s="102"/>
    </row>
    <row r="67" spans="2:6" ht="24" hidden="1" customHeight="1" thickBot="1">
      <c r="B67" s="117" t="s">
        <v>598</v>
      </c>
      <c r="C67" s="118">
        <v>3748993</v>
      </c>
      <c r="D67" s="118">
        <v>0</v>
      </c>
      <c r="E67" s="102"/>
      <c r="F67" s="102"/>
    </row>
    <row r="68" spans="2:6" ht="24" customHeight="1">
      <c r="B68" s="117" t="s">
        <v>456</v>
      </c>
      <c r="C68" s="118">
        <v>-81777</v>
      </c>
      <c r="D68" s="118">
        <v>-175665</v>
      </c>
      <c r="E68" s="102"/>
      <c r="F68" s="102"/>
    </row>
    <row r="69" spans="2:6" ht="24" customHeight="1">
      <c r="B69" s="117" t="s">
        <v>469</v>
      </c>
      <c r="C69" s="118">
        <v>58154</v>
      </c>
      <c r="D69" s="118">
        <v>64288</v>
      </c>
      <c r="E69" s="102"/>
      <c r="F69" s="102"/>
    </row>
    <row r="70" spans="2:6" ht="24" customHeight="1">
      <c r="B70" s="117" t="s">
        <v>23</v>
      </c>
      <c r="C70" s="118">
        <v>23612</v>
      </c>
      <c r="D70" s="118">
        <v>1159254</v>
      </c>
      <c r="E70" s="102"/>
      <c r="F70" s="102"/>
    </row>
    <row r="71" spans="2:6" ht="24" customHeight="1">
      <c r="B71" s="233" t="s">
        <v>473</v>
      </c>
      <c r="C71" s="238">
        <v>3748982</v>
      </c>
      <c r="D71" s="238">
        <v>6057019</v>
      </c>
      <c r="E71" s="102"/>
      <c r="F71" s="102"/>
    </row>
    <row r="72" spans="2:6" ht="24" customHeight="1" thickBot="1">
      <c r="B72" s="415" t="s">
        <v>21</v>
      </c>
      <c r="C72" s="416">
        <v>-33683724</v>
      </c>
      <c r="D72" s="416">
        <v>-25045174</v>
      </c>
    </row>
    <row r="73" spans="2:6">
      <c r="C73" s="6"/>
      <c r="D73" s="6"/>
    </row>
    <row r="74" spans="2:6" ht="11.25" thickBot="1"/>
    <row r="75" spans="2:6" ht="29.25" customHeight="1">
      <c r="B75" s="617"/>
      <c r="C75" s="558">
        <v>42369</v>
      </c>
      <c r="D75" s="559">
        <v>42004</v>
      </c>
    </row>
    <row r="76" spans="2:6" ht="21" customHeight="1">
      <c r="B76" s="117" t="s">
        <v>22</v>
      </c>
      <c r="C76" s="239">
        <v>0.22500000000000001</v>
      </c>
      <c r="D76" s="240">
        <v>0.21</v>
      </c>
    </row>
    <row r="77" spans="2:6" ht="21" customHeight="1">
      <c r="B77" s="117" t="s">
        <v>193</v>
      </c>
      <c r="C77" s="239">
        <v>-2.2499999999999999E-2</v>
      </c>
      <c r="D77" s="240">
        <v>-3.3799999999999997E-2</v>
      </c>
    </row>
    <row r="78" spans="2:6" ht="21" customHeight="1">
      <c r="B78" s="117" t="s">
        <v>598</v>
      </c>
      <c r="C78" s="239">
        <v>0</v>
      </c>
      <c r="D78" s="240">
        <v>0</v>
      </c>
    </row>
    <row r="79" spans="2:6" ht="21" customHeight="1">
      <c r="B79" s="117" t="s">
        <v>456</v>
      </c>
      <c r="C79" s="239">
        <v>5.0000000000000001E-4</v>
      </c>
      <c r="D79" s="240">
        <v>1.1999999999999999E-3</v>
      </c>
    </row>
    <row r="80" spans="2:6" ht="21" customHeight="1">
      <c r="B80" s="117" t="s">
        <v>469</v>
      </c>
      <c r="C80" s="239">
        <v>-2.9999999999999997E-4</v>
      </c>
      <c r="D80" s="240">
        <v>-4.0000000000000002E-4</v>
      </c>
    </row>
    <row r="81" spans="2:4" ht="21" customHeight="1">
      <c r="B81" s="117" t="s">
        <v>23</v>
      </c>
      <c r="C81" s="239">
        <v>-2.0000000000000001E-4</v>
      </c>
      <c r="D81" s="240">
        <v>-7.9000000000000008E-3</v>
      </c>
    </row>
    <row r="82" spans="2:4" ht="21" customHeight="1" thickBot="1">
      <c r="B82" s="415" t="s">
        <v>150</v>
      </c>
      <c r="C82" s="618">
        <v>0.20250000000000001</v>
      </c>
      <c r="D82" s="618">
        <v>0.1691</v>
      </c>
    </row>
    <row r="86" spans="2:4" ht="27.75" customHeight="1">
      <c r="D86" s="241"/>
    </row>
    <row r="87" spans="2:4" ht="29.25" customHeight="1">
      <c r="D87" s="241"/>
    </row>
    <row r="88" spans="2:4" ht="29.25" customHeight="1">
      <c r="D88" s="241"/>
    </row>
    <row r="89" spans="2:4" ht="29.25" customHeight="1">
      <c r="D89" s="241"/>
    </row>
    <row r="90" spans="2:4" ht="29.25" customHeight="1"/>
  </sheetData>
  <mergeCells count="6">
    <mergeCell ref="C62:D62"/>
    <mergeCell ref="B3:B4"/>
    <mergeCell ref="B10:B11"/>
    <mergeCell ref="B27:B28"/>
    <mergeCell ref="C49:D49"/>
    <mergeCell ref="B41:B42"/>
  </mergeCells>
  <pageMargins left="0.75" right="0.75" top="1" bottom="1" header="0" footer="0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34"/>
  <sheetViews>
    <sheetView showGridLines="0" workbookViewId="0">
      <selection activeCell="D4" sqref="D4"/>
    </sheetView>
  </sheetViews>
  <sheetFormatPr baseColWidth="10" defaultRowHeight="10.5"/>
  <cols>
    <col min="1" max="1" width="11.42578125" style="101"/>
    <col min="2" max="2" width="59" style="101" customWidth="1"/>
    <col min="3" max="3" width="5.85546875" style="101" customWidth="1"/>
    <col min="4" max="5" width="13.7109375" style="101" customWidth="1"/>
    <col min="6" max="16384" width="11.42578125" style="101"/>
  </cols>
  <sheetData>
    <row r="1" spans="1:5" ht="11.25" thickBot="1">
      <c r="A1" s="5"/>
      <c r="B1" s="5"/>
    </row>
    <row r="2" spans="1:5" ht="33" customHeight="1">
      <c r="B2" s="816" t="s">
        <v>197</v>
      </c>
      <c r="C2" s="428"/>
      <c r="D2" s="429">
        <v>42369</v>
      </c>
      <c r="E2" s="429">
        <v>42004</v>
      </c>
    </row>
    <row r="3" spans="1:5" ht="21" customHeight="1">
      <c r="B3" s="349" t="s">
        <v>196</v>
      </c>
      <c r="C3" s="352" t="s">
        <v>2</v>
      </c>
      <c r="D3" s="242">
        <v>129008145</v>
      </c>
      <c r="E3" s="242">
        <v>119422474</v>
      </c>
    </row>
    <row r="4" spans="1:5" ht="21" customHeight="1">
      <c r="B4" s="349" t="s">
        <v>124</v>
      </c>
      <c r="C4" s="352" t="s">
        <v>2</v>
      </c>
      <c r="D4" s="242">
        <v>129008145</v>
      </c>
      <c r="E4" s="242">
        <v>119422474</v>
      </c>
    </row>
    <row r="5" spans="1:5" ht="21" customHeight="1">
      <c r="B5" s="349" t="s">
        <v>125</v>
      </c>
      <c r="C5" s="352"/>
      <c r="D5" s="242">
        <v>6118965160</v>
      </c>
      <c r="E5" s="242">
        <v>6118965160</v>
      </c>
    </row>
    <row r="6" spans="1:5" ht="21" customHeight="1" thickBot="1">
      <c r="B6" s="367" t="s">
        <v>197</v>
      </c>
      <c r="C6" s="359" t="s">
        <v>1</v>
      </c>
      <c r="D6" s="873">
        <v>21.08332726640333</v>
      </c>
      <c r="E6" s="873">
        <v>19.516776264828415</v>
      </c>
    </row>
    <row r="10" spans="1:5">
      <c r="D10" s="244"/>
      <c r="E10" s="244"/>
    </row>
    <row r="11" spans="1:5">
      <c r="D11" s="244"/>
      <c r="E11" s="244"/>
    </row>
    <row r="13" spans="1:5" ht="20.25" customHeight="1"/>
    <row r="14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2" ht="20.25" customHeight="1"/>
    <row r="23" ht="20.25" customHeight="1"/>
    <row r="30" hidden="1"/>
    <row r="34" spans="6:6">
      <c r="F34" s="10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I64"/>
  <sheetViews>
    <sheetView showGridLines="0" workbookViewId="0">
      <selection activeCell="E34" sqref="E34:F64"/>
    </sheetView>
  </sheetViews>
  <sheetFormatPr baseColWidth="10" defaultRowHeight="10.5"/>
  <cols>
    <col min="1" max="1" width="11.42578125" style="331"/>
    <col min="2" max="2" width="59.7109375" style="331" bestFit="1" customWidth="1"/>
    <col min="3" max="6" width="13.7109375" style="331" customWidth="1"/>
    <col min="7" max="16384" width="11.42578125" style="331"/>
  </cols>
  <sheetData>
    <row r="1" spans="1:9" ht="11.25" thickBot="1">
      <c r="A1" s="5"/>
    </row>
    <row r="2" spans="1:9" s="817" customFormat="1" ht="14.1" customHeight="1">
      <c r="B2" s="1156" t="s">
        <v>257</v>
      </c>
      <c r="C2" s="1172">
        <v>42369</v>
      </c>
      <c r="D2" s="1172"/>
      <c r="E2" s="1172">
        <v>42004</v>
      </c>
      <c r="F2" s="1173"/>
    </row>
    <row r="3" spans="1:9" s="817" customFormat="1" ht="14.1" customHeight="1">
      <c r="B3" s="1174"/>
      <c r="C3" s="553" t="s">
        <v>219</v>
      </c>
      <c r="D3" s="553" t="s">
        <v>220</v>
      </c>
      <c r="E3" s="553" t="s">
        <v>219</v>
      </c>
      <c r="F3" s="667" t="s">
        <v>220</v>
      </c>
    </row>
    <row r="4" spans="1:9" s="817" customFormat="1" ht="14.1" customHeight="1">
      <c r="B4" s="1157"/>
      <c r="C4" s="554" t="s">
        <v>2</v>
      </c>
      <c r="D4" s="554" t="s">
        <v>2</v>
      </c>
      <c r="E4" s="466" t="s">
        <v>2</v>
      </c>
      <c r="F4" s="668" t="s">
        <v>2</v>
      </c>
    </row>
    <row r="5" spans="1:9" ht="18" customHeight="1">
      <c r="B5" s="669" t="s">
        <v>258</v>
      </c>
      <c r="C5" s="245">
        <v>447576149</v>
      </c>
      <c r="D5" s="245">
        <v>25820556</v>
      </c>
      <c r="E5" s="245">
        <v>416403600</v>
      </c>
      <c r="F5" s="670">
        <v>24330572</v>
      </c>
      <c r="G5" s="340"/>
      <c r="H5" s="340"/>
      <c r="I5" s="340"/>
    </row>
    <row r="6" spans="1:9" ht="18" customHeight="1">
      <c r="B6" s="669" t="s">
        <v>259</v>
      </c>
      <c r="C6" s="245">
        <v>263415</v>
      </c>
      <c r="D6" s="245">
        <v>3763794</v>
      </c>
      <c r="E6" s="245">
        <v>1084802</v>
      </c>
      <c r="F6" s="670">
        <v>3471186</v>
      </c>
      <c r="G6" s="340"/>
      <c r="H6" s="340"/>
      <c r="I6" s="340"/>
    </row>
    <row r="7" spans="1:9" ht="18" customHeight="1">
      <c r="B7" s="669" t="s">
        <v>260</v>
      </c>
      <c r="C7" s="245">
        <v>-171413136</v>
      </c>
      <c r="D7" s="245">
        <v>-24340971</v>
      </c>
      <c r="E7" s="245">
        <v>-148454180</v>
      </c>
      <c r="F7" s="670">
        <v>-23198994</v>
      </c>
      <c r="G7" s="340"/>
      <c r="H7" s="340"/>
      <c r="I7" s="340"/>
    </row>
    <row r="8" spans="1:9" ht="18" customHeight="1">
      <c r="B8" s="669" t="s">
        <v>261</v>
      </c>
      <c r="C8" s="245">
        <v>-67805175</v>
      </c>
      <c r="D8" s="245">
        <v>-593464</v>
      </c>
      <c r="E8" s="245">
        <v>-65708495</v>
      </c>
      <c r="F8" s="670">
        <v>-516717</v>
      </c>
      <c r="G8" s="340"/>
      <c r="H8" s="340"/>
      <c r="I8" s="340"/>
    </row>
    <row r="9" spans="1:9" ht="18" customHeight="1">
      <c r="B9" s="669" t="s">
        <v>262</v>
      </c>
      <c r="C9" s="245">
        <v>841910</v>
      </c>
      <c r="D9" s="245">
        <v>114260</v>
      </c>
      <c r="E9" s="245">
        <v>413031</v>
      </c>
      <c r="F9" s="670">
        <v>1455</v>
      </c>
      <c r="G9" s="340"/>
      <c r="H9" s="340"/>
      <c r="I9" s="340"/>
    </row>
    <row r="10" spans="1:9" ht="18" customHeight="1">
      <c r="B10" s="669" t="s">
        <v>263</v>
      </c>
      <c r="C10" s="245">
        <v>6070710</v>
      </c>
      <c r="D10" s="245">
        <v>590052</v>
      </c>
      <c r="E10" s="245">
        <v>4799254</v>
      </c>
      <c r="F10" s="670">
        <v>588118</v>
      </c>
      <c r="G10" s="340"/>
      <c r="H10" s="340"/>
      <c r="I10" s="340"/>
    </row>
    <row r="11" spans="1:9" ht="18" customHeight="1">
      <c r="B11" s="669" t="s">
        <v>264</v>
      </c>
      <c r="C11" s="245">
        <v>-27942698</v>
      </c>
      <c r="D11" s="245">
        <v>-40650</v>
      </c>
      <c r="E11" s="245">
        <v>-30805192</v>
      </c>
      <c r="F11" s="670">
        <v>-17103</v>
      </c>
      <c r="G11" s="340"/>
      <c r="H11" s="340"/>
      <c r="I11" s="340"/>
    </row>
    <row r="12" spans="1:9" ht="18" customHeight="1">
      <c r="B12" s="669" t="s">
        <v>265</v>
      </c>
      <c r="C12" s="245">
        <v>-26552974</v>
      </c>
      <c r="D12" s="245">
        <v>15803</v>
      </c>
      <c r="E12" s="245">
        <v>-34297040</v>
      </c>
      <c r="F12" s="670">
        <v>11383</v>
      </c>
      <c r="G12" s="340"/>
      <c r="H12" s="340"/>
      <c r="I12" s="340"/>
    </row>
    <row r="13" spans="1:9" ht="18" customHeight="1">
      <c r="B13" s="669" t="s">
        <v>266</v>
      </c>
      <c r="C13" s="245">
        <v>-32617823</v>
      </c>
      <c r="D13" s="245">
        <v>-1065900</v>
      </c>
      <c r="E13" s="245">
        <v>-24241837</v>
      </c>
      <c r="F13" s="670">
        <v>-803335</v>
      </c>
      <c r="G13" s="340"/>
      <c r="H13" s="340"/>
      <c r="I13" s="340"/>
    </row>
    <row r="14" spans="1:9" ht="18" customHeight="1">
      <c r="B14" s="671" t="s">
        <v>267</v>
      </c>
      <c r="C14" s="247">
        <v>128420378</v>
      </c>
      <c r="D14" s="247">
        <v>4263480</v>
      </c>
      <c r="E14" s="247">
        <v>119193943</v>
      </c>
      <c r="F14" s="672">
        <v>3866565</v>
      </c>
      <c r="G14" s="340"/>
      <c r="H14" s="340"/>
      <c r="I14" s="340"/>
    </row>
    <row r="15" spans="1:9" ht="18" customHeight="1">
      <c r="B15" s="671" t="s">
        <v>268</v>
      </c>
      <c r="C15" s="247">
        <v>124744665</v>
      </c>
      <c r="D15" s="247">
        <v>4263480</v>
      </c>
      <c r="E15" s="247">
        <v>115555909</v>
      </c>
      <c r="F15" s="672">
        <v>3866565</v>
      </c>
      <c r="G15" s="340"/>
      <c r="H15" s="340"/>
      <c r="I15" s="340"/>
    </row>
    <row r="16" spans="1:9" ht="18" customHeight="1" thickBot="1">
      <c r="B16" s="673" t="s">
        <v>416</v>
      </c>
      <c r="C16" s="674">
        <v>3675713</v>
      </c>
      <c r="D16" s="674">
        <v>0</v>
      </c>
      <c r="E16" s="674">
        <v>3638034</v>
      </c>
      <c r="F16" s="675">
        <v>0</v>
      </c>
      <c r="G16" s="340"/>
      <c r="H16" s="340"/>
      <c r="I16" s="340"/>
    </row>
    <row r="17" spans="2:6">
      <c r="B17" s="248"/>
      <c r="C17" s="249"/>
      <c r="D17" s="249"/>
      <c r="E17" s="250"/>
      <c r="F17" s="250"/>
    </row>
    <row r="18" spans="2:6" ht="11.25" thickBot="1">
      <c r="C18" s="340"/>
    </row>
    <row r="19" spans="2:6" s="817" customFormat="1" ht="14.1" customHeight="1">
      <c r="B19" s="1175" t="s">
        <v>498</v>
      </c>
      <c r="C19" s="1170">
        <v>42369</v>
      </c>
      <c r="D19" s="1170"/>
      <c r="E19" s="1170">
        <v>42004</v>
      </c>
      <c r="F19" s="1171"/>
    </row>
    <row r="20" spans="2:6" ht="14.1" customHeight="1">
      <c r="B20" s="1176"/>
      <c r="C20" s="832" t="s">
        <v>219</v>
      </c>
      <c r="D20" s="832" t="s">
        <v>220</v>
      </c>
      <c r="E20" s="832" t="s">
        <v>219</v>
      </c>
      <c r="F20" s="833" t="s">
        <v>220</v>
      </c>
    </row>
    <row r="21" spans="2:6" ht="14.1" customHeight="1">
      <c r="B21" s="1177"/>
      <c r="C21" s="829" t="s">
        <v>2</v>
      </c>
      <c r="D21" s="829" t="s">
        <v>2</v>
      </c>
      <c r="E21" s="830" t="s">
        <v>2</v>
      </c>
      <c r="F21" s="831" t="s">
        <v>2</v>
      </c>
    </row>
    <row r="22" spans="2:6" ht="18" customHeight="1">
      <c r="B22" s="820" t="s">
        <v>54</v>
      </c>
      <c r="C22" s="821">
        <v>139417111</v>
      </c>
      <c r="D22" s="821">
        <v>14460517</v>
      </c>
      <c r="E22" s="821">
        <v>113014717</v>
      </c>
      <c r="F22" s="822">
        <v>16881894</v>
      </c>
    </row>
    <row r="23" spans="2:6" ht="18" customHeight="1">
      <c r="B23" s="820" t="s">
        <v>57</v>
      </c>
      <c r="C23" s="821">
        <v>1529251479</v>
      </c>
      <c r="D23" s="821">
        <v>14624249</v>
      </c>
      <c r="E23" s="821">
        <v>1468639445</v>
      </c>
      <c r="F23" s="822">
        <v>10804367</v>
      </c>
    </row>
    <row r="24" spans="2:6" ht="18" customHeight="1">
      <c r="B24" s="823" t="s">
        <v>454</v>
      </c>
      <c r="C24" s="824">
        <v>1668668590</v>
      </c>
      <c r="D24" s="824">
        <v>29084766</v>
      </c>
      <c r="E24" s="824">
        <v>1581654162</v>
      </c>
      <c r="F24" s="825">
        <v>27686261</v>
      </c>
    </row>
    <row r="25" spans="2:6" ht="18" customHeight="1">
      <c r="B25" s="820" t="s">
        <v>60</v>
      </c>
      <c r="C25" s="821">
        <v>230256110</v>
      </c>
      <c r="D25" s="821">
        <v>8706710</v>
      </c>
      <c r="E25" s="821">
        <v>173601032</v>
      </c>
      <c r="F25" s="822">
        <v>5773341</v>
      </c>
    </row>
    <row r="26" spans="2:6" ht="18" customHeight="1">
      <c r="B26" s="820" t="s">
        <v>62</v>
      </c>
      <c r="C26" s="821">
        <v>787106299</v>
      </c>
      <c r="D26" s="821">
        <v>93772</v>
      </c>
      <c r="E26" s="821">
        <v>763457626</v>
      </c>
      <c r="F26" s="822">
        <v>110653</v>
      </c>
    </row>
    <row r="27" spans="2:6" ht="18" customHeight="1">
      <c r="B27" s="820" t="s">
        <v>294</v>
      </c>
      <c r="C27" s="821">
        <v>596911692</v>
      </c>
      <c r="D27" s="821">
        <v>20284284</v>
      </c>
      <c r="E27" s="821">
        <v>588961352</v>
      </c>
      <c r="F27" s="822">
        <v>21802267</v>
      </c>
    </row>
    <row r="28" spans="2:6" ht="18" customHeight="1">
      <c r="B28" s="820" t="s">
        <v>269</v>
      </c>
      <c r="C28" s="821">
        <v>54394490</v>
      </c>
      <c r="D28" s="821">
        <v>0</v>
      </c>
      <c r="E28" s="821">
        <v>55634152</v>
      </c>
      <c r="F28" s="822">
        <v>0</v>
      </c>
    </row>
    <row r="29" spans="2:6" ht="18" customHeight="1" thickBot="1">
      <c r="B29" s="826" t="s">
        <v>71</v>
      </c>
      <c r="C29" s="827">
        <v>1668668591</v>
      </c>
      <c r="D29" s="827">
        <v>29084766</v>
      </c>
      <c r="E29" s="827">
        <v>1581654162</v>
      </c>
      <c r="F29" s="828">
        <v>27686261</v>
      </c>
    </row>
    <row r="30" spans="2:6">
      <c r="B30" s="248"/>
      <c r="C30" s="251"/>
      <c r="D30" s="251"/>
      <c r="E30" s="251"/>
      <c r="F30" s="251"/>
    </row>
    <row r="31" spans="2:6" ht="11.25" thickBot="1"/>
    <row r="32" spans="2:6" ht="14.1" customHeight="1">
      <c r="B32" s="1133" t="s">
        <v>75</v>
      </c>
      <c r="C32" s="685">
        <v>42369</v>
      </c>
      <c r="D32" s="686">
        <v>42004</v>
      </c>
    </row>
    <row r="33" spans="1:6" ht="14.1" customHeight="1">
      <c r="B33" s="1134"/>
      <c r="C33" s="554" t="s">
        <v>2</v>
      </c>
      <c r="D33" s="555" t="s">
        <v>2</v>
      </c>
    </row>
    <row r="34" spans="1:6" ht="19.5" customHeight="1">
      <c r="A34" s="331" t="s">
        <v>606</v>
      </c>
      <c r="B34" s="117" t="s">
        <v>270</v>
      </c>
      <c r="C34" s="245">
        <v>477423914</v>
      </c>
      <c r="D34" s="988">
        <v>445290160</v>
      </c>
      <c r="E34" s="6"/>
      <c r="F34" s="6"/>
    </row>
    <row r="35" spans="1:6" ht="19.5" hidden="1" customHeight="1">
      <c r="B35" s="117" t="s">
        <v>271</v>
      </c>
      <c r="C35" s="245"/>
      <c r="D35" s="988"/>
    </row>
    <row r="36" spans="1:6" ht="19.5" customHeight="1">
      <c r="B36" s="117" t="s">
        <v>272</v>
      </c>
      <c r="C36" s="136">
        <v>-4027209</v>
      </c>
      <c r="D36" s="989">
        <v>-4555988</v>
      </c>
    </row>
    <row r="37" spans="1:6" ht="22.5" customHeight="1" thickBot="1">
      <c r="B37" s="415" t="s">
        <v>273</v>
      </c>
      <c r="C37" s="416">
        <v>473396705</v>
      </c>
      <c r="D37" s="417">
        <v>440734172</v>
      </c>
      <c r="E37" s="6"/>
      <c r="F37" s="6"/>
    </row>
    <row r="38" spans="1:6">
      <c r="B38" s="818"/>
      <c r="C38" s="819"/>
      <c r="D38" s="819"/>
    </row>
    <row r="39" spans="1:6" ht="11.25" thickBot="1">
      <c r="B39" s="818"/>
      <c r="C39" s="819"/>
      <c r="D39" s="818"/>
    </row>
    <row r="40" spans="1:6" ht="14.1" customHeight="1">
      <c r="B40" s="1133" t="s">
        <v>224</v>
      </c>
      <c r="C40" s="685">
        <v>42369</v>
      </c>
      <c r="D40" s="686">
        <v>42004</v>
      </c>
    </row>
    <row r="41" spans="1:6" ht="14.1" customHeight="1">
      <c r="B41" s="1134"/>
      <c r="C41" s="554" t="s">
        <v>2</v>
      </c>
      <c r="D41" s="555" t="s">
        <v>2</v>
      </c>
    </row>
    <row r="42" spans="1:6" ht="20.25" customHeight="1">
      <c r="B42" s="117" t="s">
        <v>274</v>
      </c>
      <c r="C42" s="245">
        <v>132683858</v>
      </c>
      <c r="D42" s="246">
        <v>123060508</v>
      </c>
      <c r="E42" s="852"/>
      <c r="F42" s="852"/>
    </row>
    <row r="43" spans="1:6" ht="20.25" hidden="1" customHeight="1">
      <c r="B43" s="117" t="s">
        <v>271</v>
      </c>
      <c r="C43" s="245"/>
      <c r="D43" s="246"/>
    </row>
    <row r="44" spans="1:6" ht="20.25" customHeight="1">
      <c r="B44" s="117" t="s">
        <v>226</v>
      </c>
      <c r="C44" s="136">
        <v>-3675713</v>
      </c>
      <c r="D44" s="137">
        <v>-3638036</v>
      </c>
      <c r="E44" s="852"/>
      <c r="F44" s="852"/>
    </row>
    <row r="45" spans="1:6" ht="20.25" customHeight="1" thickBot="1">
      <c r="B45" s="415" t="s">
        <v>275</v>
      </c>
      <c r="C45" s="416">
        <v>129008145</v>
      </c>
      <c r="D45" s="417">
        <v>119422472</v>
      </c>
      <c r="E45" s="6"/>
      <c r="F45" s="6"/>
    </row>
    <row r="47" spans="1:6" ht="11.25" thickBot="1"/>
    <row r="48" spans="1:6" ht="14.1" customHeight="1">
      <c r="B48" s="1133" t="s">
        <v>276</v>
      </c>
      <c r="C48" s="685">
        <v>42369</v>
      </c>
      <c r="D48" s="686">
        <v>42004</v>
      </c>
    </row>
    <row r="49" spans="2:7" ht="14.1" customHeight="1">
      <c r="B49" s="1134"/>
      <c r="C49" s="547" t="s">
        <v>2</v>
      </c>
      <c r="D49" s="548" t="s">
        <v>2</v>
      </c>
      <c r="G49" s="340"/>
    </row>
    <row r="50" spans="2:7" ht="20.25" customHeight="1">
      <c r="B50" s="233" t="s">
        <v>76</v>
      </c>
      <c r="C50" s="136"/>
      <c r="D50" s="137"/>
      <c r="G50" s="340"/>
    </row>
    <row r="51" spans="2:7" ht="20.25" customHeight="1">
      <c r="B51" s="117" t="s">
        <v>77</v>
      </c>
      <c r="C51" s="136">
        <v>1697753356</v>
      </c>
      <c r="D51" s="137">
        <v>1609340423</v>
      </c>
      <c r="E51" s="340"/>
      <c r="F51" s="340"/>
    </row>
    <row r="52" spans="2:7" ht="20.25" hidden="1" customHeight="1">
      <c r="B52" s="117" t="s">
        <v>271</v>
      </c>
      <c r="C52" s="136"/>
      <c r="D52" s="137"/>
      <c r="E52" s="340"/>
      <c r="F52" s="340"/>
    </row>
    <row r="53" spans="2:7" ht="20.25" customHeight="1">
      <c r="B53" s="117" t="s">
        <v>277</v>
      </c>
      <c r="C53" s="136">
        <v>-6555508</v>
      </c>
      <c r="D53" s="137">
        <v>-2868797</v>
      </c>
    </row>
    <row r="54" spans="2:7" ht="20.25" customHeight="1">
      <c r="B54" s="556" t="s">
        <v>206</v>
      </c>
      <c r="C54" s="542">
        <v>1691197848</v>
      </c>
      <c r="D54" s="557">
        <v>1606471626</v>
      </c>
      <c r="E54" s="6"/>
      <c r="F54" s="6"/>
    </row>
    <row r="55" spans="2:7" ht="20.25" customHeight="1">
      <c r="B55" s="233" t="s">
        <v>78</v>
      </c>
      <c r="C55" s="984"/>
      <c r="D55" s="985"/>
    </row>
    <row r="56" spans="2:7" ht="20.25" customHeight="1">
      <c r="B56" s="983" t="s">
        <v>227</v>
      </c>
      <c r="C56" s="136">
        <v>1026162891</v>
      </c>
      <c r="D56" s="137">
        <v>942942652</v>
      </c>
      <c r="E56" s="340"/>
    </row>
    <row r="57" spans="2:7" ht="20.25" hidden="1" customHeight="1">
      <c r="B57" s="983" t="s">
        <v>271</v>
      </c>
      <c r="C57" s="136"/>
      <c r="D57" s="137"/>
      <c r="E57" s="340"/>
    </row>
    <row r="58" spans="2:7" ht="20.25" customHeight="1">
      <c r="B58" s="983" t="s">
        <v>277</v>
      </c>
      <c r="C58" s="136">
        <v>-6555510</v>
      </c>
      <c r="D58" s="137">
        <v>-2868797</v>
      </c>
      <c r="E58" s="340"/>
      <c r="G58" s="340"/>
    </row>
    <row r="59" spans="2:7" ht="20.25" customHeight="1">
      <c r="B59" s="556" t="s">
        <v>64</v>
      </c>
      <c r="C59" s="986">
        <v>1019607381</v>
      </c>
      <c r="D59" s="987">
        <v>940073855</v>
      </c>
      <c r="E59" s="6"/>
      <c r="F59" s="6"/>
    </row>
    <row r="60" spans="2:7" ht="20.25" customHeight="1">
      <c r="B60" s="233" t="s">
        <v>278</v>
      </c>
      <c r="C60" s="136"/>
      <c r="D60" s="137"/>
      <c r="E60" s="340"/>
      <c r="G60" s="340"/>
    </row>
    <row r="61" spans="2:7" ht="20.25" customHeight="1">
      <c r="B61" s="117" t="s">
        <v>279</v>
      </c>
      <c r="C61" s="136">
        <v>617195977</v>
      </c>
      <c r="D61" s="137">
        <v>610763619</v>
      </c>
      <c r="E61" s="340"/>
      <c r="G61" s="340"/>
    </row>
    <row r="62" spans="2:7" ht="20.25" hidden="1" customHeight="1">
      <c r="B62" s="117" t="s">
        <v>271</v>
      </c>
      <c r="C62" s="136"/>
      <c r="D62" s="137"/>
      <c r="E62" s="340"/>
      <c r="G62" s="340"/>
    </row>
    <row r="63" spans="2:7" ht="20.25" hidden="1" customHeight="1">
      <c r="B63" s="117" t="s">
        <v>277</v>
      </c>
      <c r="C63" s="136">
        <v>0</v>
      </c>
      <c r="D63" s="137">
        <v>0</v>
      </c>
      <c r="E63" s="340"/>
      <c r="G63" s="340"/>
    </row>
    <row r="64" spans="2:7" ht="20.25" customHeight="1" thickBot="1">
      <c r="B64" s="415" t="s">
        <v>280</v>
      </c>
      <c r="C64" s="416">
        <v>617195977</v>
      </c>
      <c r="D64" s="417">
        <v>610763619</v>
      </c>
      <c r="E64" s="6"/>
      <c r="F64" s="6"/>
    </row>
  </sheetData>
  <mergeCells count="9">
    <mergeCell ref="B48:B49"/>
    <mergeCell ref="C19:D19"/>
    <mergeCell ref="E19:F19"/>
    <mergeCell ref="C2:D2"/>
    <mergeCell ref="E2:F2"/>
    <mergeCell ref="B32:B33"/>
    <mergeCell ref="B40:B41"/>
    <mergeCell ref="B2:B4"/>
    <mergeCell ref="B19:B2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2:E47"/>
  <sheetViews>
    <sheetView showGridLines="0" topLeftCell="A31" workbookViewId="0">
      <selection activeCell="C42" sqref="C42"/>
    </sheetView>
  </sheetViews>
  <sheetFormatPr baseColWidth="10" defaultRowHeight="10.5"/>
  <cols>
    <col min="1" max="1" width="10.28515625" style="146" customWidth="1"/>
    <col min="2" max="2" width="41.140625" style="3" customWidth="1"/>
    <col min="3" max="4" width="13.7109375" style="3" customWidth="1"/>
    <col min="5" max="16384" width="11.42578125" style="3"/>
  </cols>
  <sheetData>
    <row r="2" spans="1:5">
      <c r="B2" s="16" t="s">
        <v>31</v>
      </c>
    </row>
    <row r="3" spans="1:5" ht="11.25" thickBot="1">
      <c r="B3" s="16"/>
    </row>
    <row r="4" spans="1:5" ht="14.1" customHeight="1">
      <c r="A4" s="145"/>
      <c r="B4" s="1178" t="s">
        <v>52</v>
      </c>
      <c r="C4" s="356">
        <v>42369</v>
      </c>
      <c r="D4" s="357">
        <v>42004</v>
      </c>
    </row>
    <row r="5" spans="1:5" ht="14.1" customHeight="1">
      <c r="B5" s="1179"/>
      <c r="C5" s="547" t="s">
        <v>2</v>
      </c>
      <c r="D5" s="548" t="s">
        <v>2</v>
      </c>
    </row>
    <row r="6" spans="1:5" ht="18" customHeight="1">
      <c r="B6" s="117" t="s">
        <v>221</v>
      </c>
      <c r="C6" s="133">
        <v>22953502</v>
      </c>
      <c r="D6" s="354">
        <v>7116274</v>
      </c>
      <c r="E6" s="4"/>
    </row>
    <row r="7" spans="1:5" ht="18" customHeight="1">
      <c r="B7" s="117" t="s">
        <v>457</v>
      </c>
      <c r="C7" s="133">
        <v>341476</v>
      </c>
      <c r="D7" s="354">
        <v>2702673</v>
      </c>
      <c r="E7" s="4"/>
    </row>
    <row r="8" spans="1:5" ht="18" customHeight="1">
      <c r="B8" s="117" t="s">
        <v>726</v>
      </c>
      <c r="C8" s="133">
        <v>0</v>
      </c>
      <c r="D8" s="354">
        <v>20310</v>
      </c>
      <c r="E8" s="4"/>
    </row>
    <row r="9" spans="1:5" ht="18" customHeight="1">
      <c r="B9" s="117" t="s">
        <v>222</v>
      </c>
      <c r="C9" s="133">
        <v>17631</v>
      </c>
      <c r="D9" s="354">
        <v>19279</v>
      </c>
      <c r="E9" s="4"/>
    </row>
    <row r="10" spans="1:5" ht="18" customHeight="1">
      <c r="B10" s="117" t="s">
        <v>437</v>
      </c>
      <c r="C10" s="133">
        <v>4500</v>
      </c>
      <c r="D10" s="354">
        <v>38290</v>
      </c>
      <c r="E10" s="4"/>
    </row>
    <row r="11" spans="1:5" ht="18" customHeight="1">
      <c r="B11" s="117" t="s">
        <v>727</v>
      </c>
      <c r="C11" s="133">
        <v>0</v>
      </c>
      <c r="D11" s="354">
        <v>37836</v>
      </c>
      <c r="E11" s="4"/>
    </row>
    <row r="12" spans="1:5" ht="18" customHeight="1">
      <c r="B12" s="117" t="s">
        <v>881</v>
      </c>
      <c r="C12" s="133">
        <v>51965</v>
      </c>
      <c r="D12" s="354">
        <v>3097</v>
      </c>
      <c r="E12" s="4"/>
    </row>
    <row r="13" spans="1:5" ht="18" customHeight="1">
      <c r="B13" s="117" t="s">
        <v>882</v>
      </c>
      <c r="C13" s="353">
        <v>52229</v>
      </c>
      <c r="D13" s="355">
        <v>22276</v>
      </c>
      <c r="E13" s="4"/>
    </row>
    <row r="14" spans="1:5" ht="18" customHeight="1">
      <c r="B14" s="117" t="s">
        <v>223</v>
      </c>
      <c r="C14" s="353">
        <v>1207737</v>
      </c>
      <c r="D14" s="355">
        <v>1172646</v>
      </c>
      <c r="E14" s="4"/>
    </row>
    <row r="15" spans="1:5" ht="18" customHeight="1" thickBot="1">
      <c r="B15" s="537" t="s">
        <v>485</v>
      </c>
      <c r="C15" s="538">
        <v>24629040</v>
      </c>
      <c r="D15" s="539">
        <v>11132681</v>
      </c>
    </row>
    <row r="16" spans="1:5" ht="21" customHeight="1">
      <c r="B16" s="253"/>
      <c r="C16" s="254"/>
      <c r="D16" s="254"/>
    </row>
    <row r="17" spans="1:5">
      <c r="B17" s="17" t="s">
        <v>29</v>
      </c>
      <c r="C17" s="254"/>
      <c r="D17" s="254"/>
    </row>
    <row r="18" spans="1:5" ht="11.25" thickBot="1"/>
    <row r="19" spans="1:5" ht="14.1" customHeight="1">
      <c r="A19" s="145"/>
      <c r="B19" s="1178" t="s">
        <v>52</v>
      </c>
      <c r="C19" s="356">
        <v>42369</v>
      </c>
      <c r="D19" s="551">
        <v>42004</v>
      </c>
    </row>
    <row r="20" spans="1:5" ht="14.1" customHeight="1">
      <c r="B20" s="1179"/>
      <c r="C20" s="547" t="s">
        <v>2</v>
      </c>
      <c r="D20" s="548" t="s">
        <v>2</v>
      </c>
    </row>
    <row r="21" spans="1:5" ht="18" customHeight="1">
      <c r="B21" s="117" t="s">
        <v>223</v>
      </c>
      <c r="C21" s="133">
        <v>149181</v>
      </c>
      <c r="D21" s="354">
        <v>140446</v>
      </c>
      <c r="E21" s="4"/>
    </row>
    <row r="22" spans="1:5" ht="18" customHeight="1" thickBot="1">
      <c r="B22" s="537" t="s">
        <v>485</v>
      </c>
      <c r="C22" s="538">
        <v>149181</v>
      </c>
      <c r="D22" s="539">
        <v>140446</v>
      </c>
    </row>
    <row r="23" spans="1:5">
      <c r="B23" s="248"/>
      <c r="C23" s="255"/>
      <c r="D23" s="255"/>
    </row>
    <row r="24" spans="1:5">
      <c r="B24" s="248"/>
      <c r="C24" s="255"/>
      <c r="D24" s="255"/>
    </row>
    <row r="25" spans="1:5" ht="20.25" customHeight="1">
      <c r="B25" s="549"/>
      <c r="C25" s="550"/>
      <c r="D25" s="550"/>
    </row>
    <row r="26" spans="1:5">
      <c r="B26" s="18" t="s">
        <v>28</v>
      </c>
      <c r="C26" s="255"/>
      <c r="D26" s="255"/>
    </row>
    <row r="27" spans="1:5" ht="11.25" thickBot="1">
      <c r="B27" s="248"/>
      <c r="C27" s="255"/>
      <c r="D27" s="255"/>
    </row>
    <row r="28" spans="1:5" ht="14.1" customHeight="1">
      <c r="B28" s="1178" t="s">
        <v>52</v>
      </c>
      <c r="C28" s="356">
        <v>42369</v>
      </c>
      <c r="D28" s="551">
        <v>42004</v>
      </c>
    </row>
    <row r="29" spans="1:5" ht="14.1" customHeight="1">
      <c r="B29" s="1179"/>
      <c r="C29" s="547" t="s">
        <v>2</v>
      </c>
      <c r="D29" s="548" t="s">
        <v>2</v>
      </c>
    </row>
    <row r="30" spans="1:5" ht="18" customHeight="1">
      <c r="B30" s="117" t="s">
        <v>152</v>
      </c>
      <c r="C30" s="133">
        <v>195620</v>
      </c>
      <c r="D30" s="354">
        <v>178067</v>
      </c>
    </row>
    <row r="31" spans="1:5" ht="18" customHeight="1">
      <c r="B31" s="117" t="s">
        <v>153</v>
      </c>
      <c r="C31" s="133">
        <v>295762</v>
      </c>
      <c r="D31" s="354">
        <v>29284</v>
      </c>
    </row>
    <row r="32" spans="1:5" ht="18" customHeight="1">
      <c r="B32" s="117" t="s">
        <v>812</v>
      </c>
      <c r="C32" s="133">
        <v>33655</v>
      </c>
      <c r="D32" s="354">
        <v>204600</v>
      </c>
    </row>
    <row r="33" spans="1:4" ht="18" customHeight="1" thickBot="1">
      <c r="B33" s="537" t="s">
        <v>485</v>
      </c>
      <c r="C33" s="538">
        <v>525037</v>
      </c>
      <c r="D33" s="539">
        <v>411951</v>
      </c>
    </row>
    <row r="34" spans="1:4" ht="12" customHeight="1"/>
    <row r="35" spans="1:4" ht="12" customHeight="1">
      <c r="C35" s="4"/>
    </row>
    <row r="36" spans="1:4" ht="12" customHeight="1">
      <c r="B36" s="16" t="s">
        <v>672</v>
      </c>
    </row>
    <row r="37" spans="1:4" ht="12" customHeight="1" thickBot="1">
      <c r="B37" s="16"/>
    </row>
    <row r="38" spans="1:4" ht="19.5" customHeight="1">
      <c r="B38" s="503" t="s">
        <v>32</v>
      </c>
      <c r="C38" s="552" t="s">
        <v>2</v>
      </c>
    </row>
    <row r="39" spans="1:4" ht="18" customHeight="1">
      <c r="B39" s="117" t="s">
        <v>31</v>
      </c>
      <c r="C39" s="134">
        <v>26375475</v>
      </c>
    </row>
    <row r="40" spans="1:4" ht="18" customHeight="1">
      <c r="B40" s="117" t="s">
        <v>29</v>
      </c>
      <c r="C40" s="134">
        <v>57480</v>
      </c>
    </row>
    <row r="41" spans="1:4" ht="18" customHeight="1">
      <c r="B41" s="117" t="s">
        <v>28</v>
      </c>
      <c r="C41" s="252">
        <v>818007</v>
      </c>
    </row>
    <row r="42" spans="1:4" ht="18" customHeight="1" thickBot="1">
      <c r="B42" s="537" t="s">
        <v>24</v>
      </c>
      <c r="C42" s="539">
        <v>27250962</v>
      </c>
    </row>
    <row r="43" spans="1:4" ht="12" customHeight="1">
      <c r="A43" s="145"/>
    </row>
    <row r="44" spans="1:4" ht="12" customHeight="1"/>
    <row r="45" spans="1:4" ht="12" customHeight="1"/>
    <row r="46" spans="1:4" ht="12" customHeight="1"/>
    <row r="47" spans="1:4" ht="12" customHeight="1"/>
  </sheetData>
  <mergeCells count="3">
    <mergeCell ref="B4:B5"/>
    <mergeCell ref="B19:B20"/>
    <mergeCell ref="B28:B29"/>
  </mergeCells>
  <printOptions horizontalCentered="1" verticalCentered="1"/>
  <pageMargins left="0" right="0" top="0.39370078740157483" bottom="0.39370078740157483" header="0" footer="0"/>
  <pageSetup scale="99" orientation="portrait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T25"/>
  <sheetViews>
    <sheetView showGridLines="0" topLeftCell="A22" workbookViewId="0">
      <selection activeCell="L12" sqref="L12"/>
    </sheetView>
  </sheetViews>
  <sheetFormatPr baseColWidth="10" defaultRowHeight="10.5"/>
  <cols>
    <col min="1" max="1" width="2.5703125" style="140" customWidth="1"/>
    <col min="2" max="2" width="33.5703125" style="140" bestFit="1" customWidth="1"/>
    <col min="3" max="3" width="5.85546875" style="140" bestFit="1" customWidth="1"/>
    <col min="4" max="6" width="11.140625" style="140" customWidth="1"/>
    <col min="7" max="7" width="15.140625" style="140" customWidth="1"/>
    <col min="8" max="8" width="12.7109375" style="140" customWidth="1"/>
    <col min="9" max="9" width="15.140625" style="140" bestFit="1" customWidth="1"/>
    <col min="10" max="10" width="15.7109375" style="140" customWidth="1"/>
    <col min="11" max="11" width="12.28515625" style="140" bestFit="1" customWidth="1"/>
    <col min="12" max="12" width="14.7109375" style="284" bestFit="1" customWidth="1"/>
    <col min="13" max="13" width="14.42578125" style="284" bestFit="1" customWidth="1"/>
    <col min="14" max="14" width="11.5703125" style="284" bestFit="1" customWidth="1"/>
    <col min="15" max="18" width="14.7109375" style="284" bestFit="1" customWidth="1"/>
    <col min="19" max="19" width="11.5703125" style="284" bestFit="1" customWidth="1"/>
    <col min="20" max="20" width="11.42578125" style="284"/>
    <col min="21" max="16384" width="11.42578125" style="140"/>
  </cols>
  <sheetData>
    <row r="1" spans="2:11" ht="11.25" thickBot="1"/>
    <row r="2" spans="2:11" ht="59.25" customHeight="1">
      <c r="B2" s="430" t="s">
        <v>289</v>
      </c>
      <c r="C2" s="431" t="s">
        <v>94</v>
      </c>
      <c r="D2" s="432" t="s">
        <v>162</v>
      </c>
      <c r="E2" s="432" t="s">
        <v>854</v>
      </c>
      <c r="F2" s="432" t="s">
        <v>68</v>
      </c>
      <c r="G2" s="432" t="s">
        <v>664</v>
      </c>
      <c r="H2" s="432" t="s">
        <v>67</v>
      </c>
      <c r="I2" s="432" t="s">
        <v>159</v>
      </c>
      <c r="J2" s="432" t="s">
        <v>70</v>
      </c>
      <c r="K2" s="433" t="s">
        <v>483</v>
      </c>
    </row>
    <row r="3" spans="2:11" ht="12.75" customHeight="1">
      <c r="B3" s="434"/>
      <c r="C3" s="403"/>
      <c r="D3" s="403" t="s">
        <v>2</v>
      </c>
      <c r="E3" s="403" t="s">
        <v>2</v>
      </c>
      <c r="F3" s="403" t="s">
        <v>2</v>
      </c>
      <c r="G3" s="403" t="s">
        <v>2</v>
      </c>
      <c r="H3" s="403" t="s">
        <v>2</v>
      </c>
      <c r="I3" s="403" t="s">
        <v>2</v>
      </c>
      <c r="J3" s="403" t="s">
        <v>2</v>
      </c>
      <c r="K3" s="404" t="s">
        <v>2</v>
      </c>
    </row>
    <row r="4" spans="2:11" ht="20.100000000000001" customHeight="1">
      <c r="B4" s="440" t="s">
        <v>699</v>
      </c>
      <c r="C4" s="438"/>
      <c r="D4" s="438">
        <v>155567354</v>
      </c>
      <c r="E4" s="438">
        <v>164064038</v>
      </c>
      <c r="F4" s="438">
        <v>-5965550</v>
      </c>
      <c r="G4" s="438">
        <v>0</v>
      </c>
      <c r="H4" s="438">
        <v>297097777</v>
      </c>
      <c r="I4" s="438">
        <v>610763619</v>
      </c>
      <c r="J4" s="438">
        <v>55634152</v>
      </c>
      <c r="K4" s="439">
        <v>666397771</v>
      </c>
    </row>
    <row r="5" spans="2:11" ht="20.100000000000001" customHeight="1">
      <c r="B5" s="52" t="s">
        <v>160</v>
      </c>
      <c r="C5" s="53"/>
      <c r="D5" s="53"/>
      <c r="E5" s="53"/>
      <c r="F5" s="53"/>
      <c r="G5" s="53"/>
      <c r="H5" s="53"/>
      <c r="I5" s="438"/>
      <c r="J5" s="53"/>
      <c r="K5" s="439"/>
    </row>
    <row r="6" spans="2:11" ht="20.100000000000001" customHeight="1">
      <c r="B6" s="58" t="s">
        <v>110</v>
      </c>
      <c r="C6" s="54"/>
      <c r="D6" s="55">
        <v>0</v>
      </c>
      <c r="E6" s="55">
        <v>0</v>
      </c>
      <c r="F6" s="55">
        <v>0</v>
      </c>
      <c r="G6" s="55">
        <v>0</v>
      </c>
      <c r="H6" s="55">
        <v>129008145</v>
      </c>
      <c r="I6" s="438">
        <v>129008145</v>
      </c>
      <c r="J6" s="55">
        <v>3675713</v>
      </c>
      <c r="K6" s="439">
        <v>132683858</v>
      </c>
    </row>
    <row r="7" spans="2:11" ht="20.100000000000001" customHeight="1">
      <c r="B7" s="58" t="s">
        <v>663</v>
      </c>
      <c r="C7" s="54"/>
      <c r="D7" s="55">
        <v>0</v>
      </c>
      <c r="E7" s="55">
        <v>0</v>
      </c>
      <c r="F7" s="55">
        <v>0</v>
      </c>
      <c r="G7" s="55">
        <v>-1444142</v>
      </c>
      <c r="H7" s="55">
        <v>0</v>
      </c>
      <c r="I7" s="438">
        <v>-1444142</v>
      </c>
      <c r="J7" s="55">
        <v>-12301</v>
      </c>
      <c r="K7" s="439">
        <v>-1456443</v>
      </c>
    </row>
    <row r="8" spans="2:11" ht="20.100000000000001" customHeight="1">
      <c r="B8" s="58" t="s">
        <v>161</v>
      </c>
      <c r="C8" s="56">
        <v>3</v>
      </c>
      <c r="D8" s="55">
        <v>0</v>
      </c>
      <c r="E8" s="55">
        <v>0</v>
      </c>
      <c r="F8" s="55">
        <v>0</v>
      </c>
      <c r="G8" s="55">
        <v>0</v>
      </c>
      <c r="H8" s="55">
        <v>-121131645</v>
      </c>
      <c r="I8" s="438">
        <v>-121131645</v>
      </c>
      <c r="J8" s="55">
        <v>0</v>
      </c>
      <c r="K8" s="439">
        <v>-121131645</v>
      </c>
    </row>
    <row r="9" spans="2:11" ht="20.100000000000001" customHeight="1">
      <c r="B9" s="58" t="s">
        <v>215</v>
      </c>
      <c r="C9" s="283" t="s">
        <v>622</v>
      </c>
      <c r="D9" s="55">
        <v>0</v>
      </c>
      <c r="E9" s="55">
        <v>0</v>
      </c>
      <c r="F9" s="55">
        <v>0</v>
      </c>
      <c r="G9" s="55">
        <v>1444142</v>
      </c>
      <c r="H9" s="55">
        <v>-1444142</v>
      </c>
      <c r="I9" s="438">
        <v>0</v>
      </c>
      <c r="J9" s="55">
        <v>-4903074</v>
      </c>
      <c r="K9" s="439">
        <v>-4903074</v>
      </c>
    </row>
    <row r="10" spans="2:11" ht="20.100000000000001" customHeight="1">
      <c r="B10" s="440" t="s">
        <v>208</v>
      </c>
      <c r="C10" s="438"/>
      <c r="D10" s="438">
        <v>0</v>
      </c>
      <c r="E10" s="438">
        <v>0</v>
      </c>
      <c r="F10" s="438">
        <v>0</v>
      </c>
      <c r="G10" s="438">
        <v>0</v>
      </c>
      <c r="H10" s="438">
        <v>6432358</v>
      </c>
      <c r="I10" s="438">
        <v>6432358</v>
      </c>
      <c r="J10" s="438">
        <v>-1239662</v>
      </c>
      <c r="K10" s="439">
        <v>5192696</v>
      </c>
    </row>
    <row r="11" spans="2:11" ht="20.100000000000001" customHeight="1" thickBot="1">
      <c r="B11" s="435" t="s">
        <v>851</v>
      </c>
      <c r="C11" s="436" t="s">
        <v>718</v>
      </c>
      <c r="D11" s="437">
        <v>155567354</v>
      </c>
      <c r="E11" s="437">
        <v>164064038</v>
      </c>
      <c r="F11" s="437">
        <v>-5965550</v>
      </c>
      <c r="G11" s="437">
        <v>0</v>
      </c>
      <c r="H11" s="437">
        <v>303530135</v>
      </c>
      <c r="I11" s="437">
        <v>617195977</v>
      </c>
      <c r="J11" s="437">
        <v>54394490</v>
      </c>
      <c r="K11" s="629">
        <v>671590467</v>
      </c>
    </row>
    <row r="12" spans="2:11" ht="20.100000000000001" customHeight="1"/>
    <row r="13" spans="2:11" ht="15.75" customHeight="1" thickBot="1"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spans="2:11" ht="61.5" customHeight="1">
      <c r="B14" s="430" t="s">
        <v>289</v>
      </c>
      <c r="C14" s="431" t="s">
        <v>94</v>
      </c>
      <c r="D14" s="432" t="s">
        <v>162</v>
      </c>
      <c r="E14" s="432" t="s">
        <v>854</v>
      </c>
      <c r="F14" s="432" t="s">
        <v>68</v>
      </c>
      <c r="G14" s="432" t="s">
        <v>664</v>
      </c>
      <c r="H14" s="432" t="s">
        <v>67</v>
      </c>
      <c r="I14" s="432" t="s">
        <v>159</v>
      </c>
      <c r="J14" s="432" t="s">
        <v>70</v>
      </c>
      <c r="K14" s="433" t="s">
        <v>483</v>
      </c>
    </row>
    <row r="15" spans="2:11" ht="12.75" customHeight="1">
      <c r="B15" s="434"/>
      <c r="C15" s="403"/>
      <c r="D15" s="403" t="s">
        <v>2</v>
      </c>
      <c r="E15" s="403" t="s">
        <v>2</v>
      </c>
      <c r="F15" s="403" t="s">
        <v>2</v>
      </c>
      <c r="G15" s="403" t="s">
        <v>2</v>
      </c>
      <c r="H15" s="403" t="s">
        <v>2</v>
      </c>
      <c r="I15" s="403" t="s">
        <v>2</v>
      </c>
      <c r="J15" s="403" t="s">
        <v>2</v>
      </c>
      <c r="K15" s="404" t="s">
        <v>2</v>
      </c>
    </row>
    <row r="16" spans="2:11" ht="20.100000000000001" customHeight="1">
      <c r="B16" s="440" t="s">
        <v>482</v>
      </c>
      <c r="C16" s="438"/>
      <c r="D16" s="438">
        <v>155567354</v>
      </c>
      <c r="E16" s="438">
        <v>164064038</v>
      </c>
      <c r="F16" s="438">
        <v>-5965550</v>
      </c>
      <c r="G16" s="438">
        <v>0</v>
      </c>
      <c r="H16" s="438">
        <v>302875246</v>
      </c>
      <c r="I16" s="438">
        <v>616541088</v>
      </c>
      <c r="J16" s="438">
        <v>61127562</v>
      </c>
      <c r="K16" s="439">
        <v>677668650</v>
      </c>
    </row>
    <row r="17" spans="2:11" ht="20.100000000000001" customHeight="1">
      <c r="B17" s="52" t="s">
        <v>160</v>
      </c>
      <c r="C17" s="53"/>
      <c r="D17" s="53"/>
      <c r="E17" s="53"/>
      <c r="F17" s="53"/>
      <c r="G17" s="53"/>
      <c r="H17" s="53"/>
      <c r="I17" s="438"/>
      <c r="J17" s="53"/>
      <c r="K17" s="439"/>
    </row>
    <row r="18" spans="2:11" ht="20.100000000000001" customHeight="1">
      <c r="B18" s="58" t="s">
        <v>110</v>
      </c>
      <c r="C18" s="54"/>
      <c r="D18" s="55">
        <v>0</v>
      </c>
      <c r="E18" s="55"/>
      <c r="F18" s="55">
        <v>0</v>
      </c>
      <c r="G18" s="55">
        <v>0</v>
      </c>
      <c r="H18" s="55">
        <v>119422474</v>
      </c>
      <c r="I18" s="438">
        <v>119422474</v>
      </c>
      <c r="J18" s="57">
        <v>3638034</v>
      </c>
      <c r="K18" s="439">
        <v>123060508</v>
      </c>
    </row>
    <row r="19" spans="2:11" ht="20.100000000000001" customHeight="1">
      <c r="B19" s="58" t="s">
        <v>663</v>
      </c>
      <c r="C19" s="54"/>
      <c r="D19" s="55">
        <v>0</v>
      </c>
      <c r="E19" s="55">
        <v>0</v>
      </c>
      <c r="F19" s="55">
        <v>0</v>
      </c>
      <c r="G19" s="55">
        <v>-1172899</v>
      </c>
      <c r="H19" s="55">
        <v>0</v>
      </c>
      <c r="I19" s="438">
        <v>-1172899</v>
      </c>
      <c r="J19" s="55">
        <v>-14090</v>
      </c>
      <c r="K19" s="439">
        <v>-1186989</v>
      </c>
    </row>
    <row r="20" spans="2:11" ht="18.75" customHeight="1">
      <c r="B20" s="58" t="s">
        <v>161</v>
      </c>
      <c r="C20" s="56">
        <v>3</v>
      </c>
      <c r="D20" s="55">
        <v>0</v>
      </c>
      <c r="E20" s="55"/>
      <c r="F20" s="55">
        <v>0</v>
      </c>
      <c r="G20" s="55">
        <v>0</v>
      </c>
      <c r="H20" s="55">
        <v>-118530781</v>
      </c>
      <c r="I20" s="438">
        <v>-118530781</v>
      </c>
      <c r="J20" s="57">
        <v>0</v>
      </c>
      <c r="K20" s="439">
        <v>-118530781</v>
      </c>
    </row>
    <row r="21" spans="2:11" ht="18.75" customHeight="1">
      <c r="B21" s="58" t="s">
        <v>215</v>
      </c>
      <c r="C21" s="283" t="s">
        <v>718</v>
      </c>
      <c r="D21" s="55">
        <v>0</v>
      </c>
      <c r="E21" s="55"/>
      <c r="F21" s="55">
        <v>0</v>
      </c>
      <c r="G21" s="55">
        <v>1172899</v>
      </c>
      <c r="H21" s="55">
        <v>-6669162</v>
      </c>
      <c r="I21" s="438">
        <v>-5496263</v>
      </c>
      <c r="J21" s="57">
        <v>-9117354</v>
      </c>
      <c r="K21" s="439">
        <v>-14613617</v>
      </c>
    </row>
    <row r="22" spans="2:11" ht="18.75" customHeight="1">
      <c r="B22" s="440" t="s">
        <v>208</v>
      </c>
      <c r="C22" s="438"/>
      <c r="D22" s="438">
        <v>0</v>
      </c>
      <c r="E22" s="438">
        <v>0</v>
      </c>
      <c r="F22" s="438">
        <v>0</v>
      </c>
      <c r="G22" s="438">
        <v>0</v>
      </c>
      <c r="H22" s="438">
        <v>-5777469</v>
      </c>
      <c r="I22" s="438">
        <v>-5777469</v>
      </c>
      <c r="J22" s="438">
        <v>-5493410</v>
      </c>
      <c r="K22" s="439">
        <v>-11270879</v>
      </c>
    </row>
    <row r="23" spans="2:11" ht="20.100000000000001" customHeight="1" thickBot="1">
      <c r="B23" s="435" t="s">
        <v>662</v>
      </c>
      <c r="C23" s="436" t="s">
        <v>718</v>
      </c>
      <c r="D23" s="437">
        <v>155567354</v>
      </c>
      <c r="E23" s="437">
        <v>164064038</v>
      </c>
      <c r="F23" s="437">
        <v>-5965550</v>
      </c>
      <c r="G23" s="437">
        <v>0</v>
      </c>
      <c r="H23" s="437">
        <v>297097777</v>
      </c>
      <c r="I23" s="437">
        <v>610763619</v>
      </c>
      <c r="J23" s="437">
        <v>55634152</v>
      </c>
      <c r="K23" s="437">
        <v>666397771</v>
      </c>
    </row>
    <row r="25" spans="2:11">
      <c r="I25" s="284"/>
    </row>
  </sheetData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1"/>
  <sheetViews>
    <sheetView showGridLines="0" topLeftCell="A22" workbookViewId="0">
      <selection activeCell="C4" sqref="C4"/>
    </sheetView>
  </sheetViews>
  <sheetFormatPr baseColWidth="10" defaultRowHeight="15" customHeight="1"/>
  <cols>
    <col min="1" max="1" width="11.42578125" style="1"/>
    <col min="2" max="3" width="31" style="1" customWidth="1"/>
    <col min="4" max="16384" width="11.42578125" style="1"/>
  </cols>
  <sheetData>
    <row r="1" spans="1:3" ht="15" customHeight="1">
      <c r="B1" s="1" t="s">
        <v>38</v>
      </c>
    </row>
    <row r="3" spans="1:3" ht="15" customHeight="1">
      <c r="A3" s="7"/>
      <c r="B3" s="13" t="s">
        <v>526</v>
      </c>
      <c r="C3" s="13" t="s">
        <v>527</v>
      </c>
    </row>
    <row r="4" spans="1:3" ht="15" customHeight="1">
      <c r="A4" s="14" t="s">
        <v>519</v>
      </c>
      <c r="B4" s="7" t="s">
        <v>505</v>
      </c>
      <c r="C4" s="7" t="s">
        <v>512</v>
      </c>
    </row>
    <row r="5" spans="1:3" ht="15" customHeight="1">
      <c r="A5" s="14" t="s">
        <v>520</v>
      </c>
      <c r="B5" s="7" t="s">
        <v>506</v>
      </c>
      <c r="C5" s="7" t="s">
        <v>513</v>
      </c>
    </row>
    <row r="6" spans="1:3" ht="15" customHeight="1">
      <c r="A6" s="14" t="s">
        <v>521</v>
      </c>
      <c r="B6" s="7" t="s">
        <v>507</v>
      </c>
      <c r="C6" s="7" t="s">
        <v>514</v>
      </c>
    </row>
    <row r="7" spans="1:3" ht="15" customHeight="1">
      <c r="A7" s="14" t="s">
        <v>522</v>
      </c>
      <c r="B7" s="7" t="s">
        <v>508</v>
      </c>
      <c r="C7" s="7" t="s">
        <v>515</v>
      </c>
    </row>
    <row r="8" spans="1:3" ht="15" customHeight="1">
      <c r="A8" s="14" t="s">
        <v>523</v>
      </c>
      <c r="B8" s="7" t="s">
        <v>509</v>
      </c>
      <c r="C8" s="7" t="s">
        <v>516</v>
      </c>
    </row>
    <row r="9" spans="1:3" ht="15" customHeight="1">
      <c r="A9" s="14" t="s">
        <v>524</v>
      </c>
      <c r="B9" s="7" t="s">
        <v>510</v>
      </c>
      <c r="C9" s="7" t="s">
        <v>517</v>
      </c>
    </row>
    <row r="10" spans="1:3" ht="15" customHeight="1">
      <c r="A10" s="14" t="s">
        <v>525</v>
      </c>
      <c r="B10" s="7" t="s">
        <v>511</v>
      </c>
      <c r="C10" s="7" t="s">
        <v>518</v>
      </c>
    </row>
    <row r="13" spans="1:3" ht="15" customHeight="1">
      <c r="B13" s="1" t="s">
        <v>528</v>
      </c>
    </row>
    <row r="15" spans="1:3" ht="15" customHeight="1">
      <c r="A15" s="14" t="s">
        <v>519</v>
      </c>
      <c r="B15" s="7" t="s">
        <v>508</v>
      </c>
    </row>
    <row r="16" spans="1:3" ht="15" customHeight="1">
      <c r="A16" s="14" t="s">
        <v>520</v>
      </c>
      <c r="B16" s="1" t="s">
        <v>529</v>
      </c>
    </row>
    <row r="17" spans="1:3" ht="15" customHeight="1">
      <c r="A17" s="14" t="s">
        <v>521</v>
      </c>
      <c r="B17" s="1" t="s">
        <v>530</v>
      </c>
    </row>
    <row r="18" spans="1:3" ht="15" customHeight="1">
      <c r="A18" s="14" t="s">
        <v>522</v>
      </c>
      <c r="B18" s="1" t="s">
        <v>531</v>
      </c>
    </row>
    <row r="19" spans="1:3" ht="15" customHeight="1">
      <c r="A19" s="14" t="s">
        <v>523</v>
      </c>
      <c r="B19" s="1" t="s">
        <v>532</v>
      </c>
    </row>
    <row r="22" spans="1:3" ht="15" customHeight="1">
      <c r="B22" s="1" t="s">
        <v>53</v>
      </c>
    </row>
    <row r="24" spans="1:3" ht="15" customHeight="1">
      <c r="B24" s="13" t="s">
        <v>526</v>
      </c>
      <c r="C24" s="13" t="s">
        <v>527</v>
      </c>
    </row>
    <row r="25" spans="1:3" ht="15" customHeight="1">
      <c r="A25" s="14" t="s">
        <v>519</v>
      </c>
      <c r="B25" s="7" t="s">
        <v>508</v>
      </c>
      <c r="C25" s="1" t="s">
        <v>538</v>
      </c>
    </row>
    <row r="26" spans="1:3" ht="15" customHeight="1">
      <c r="A26" s="14" t="s">
        <v>520</v>
      </c>
      <c r="B26" s="1" t="s">
        <v>533</v>
      </c>
      <c r="C26" s="1" t="s">
        <v>539</v>
      </c>
    </row>
    <row r="27" spans="1:3" ht="15" customHeight="1">
      <c r="A27" s="14" t="s">
        <v>521</v>
      </c>
      <c r="B27" s="1" t="s">
        <v>529</v>
      </c>
      <c r="C27" s="1" t="s">
        <v>540</v>
      </c>
    </row>
    <row r="28" spans="1:3" ht="15" customHeight="1">
      <c r="A28" s="14" t="s">
        <v>522</v>
      </c>
      <c r="B28" s="1" t="s">
        <v>534</v>
      </c>
      <c r="C28" s="1" t="s">
        <v>541</v>
      </c>
    </row>
    <row r="29" spans="1:3" ht="15" customHeight="1">
      <c r="A29" s="14" t="s">
        <v>523</v>
      </c>
      <c r="B29" s="1" t="s">
        <v>535</v>
      </c>
      <c r="C29" s="1" t="s">
        <v>542</v>
      </c>
    </row>
    <row r="30" spans="1:3" ht="15" customHeight="1">
      <c r="A30" s="14" t="s">
        <v>524</v>
      </c>
      <c r="B30" s="1" t="s">
        <v>536</v>
      </c>
      <c r="C30" s="1" t="s">
        <v>543</v>
      </c>
    </row>
    <row r="31" spans="1:3" ht="15" customHeight="1">
      <c r="A31" s="14" t="s">
        <v>525</v>
      </c>
      <c r="B31" s="1" t="s">
        <v>537</v>
      </c>
      <c r="C31" s="1" t="s">
        <v>544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B1:C21"/>
  <sheetViews>
    <sheetView topLeftCell="A16" workbookViewId="0">
      <selection activeCell="F8" sqref="F8"/>
    </sheetView>
  </sheetViews>
  <sheetFormatPr baseColWidth="10" defaultRowHeight="12.75"/>
  <cols>
    <col min="1" max="1" width="11.42578125" style="1"/>
    <col min="2" max="2" width="60.42578125" style="1" customWidth="1"/>
    <col min="3" max="3" width="56.140625" style="1" customWidth="1"/>
    <col min="4" max="16384" width="11.42578125" style="1"/>
  </cols>
  <sheetData>
    <row r="1" spans="2:3" ht="13.5" thickBot="1"/>
    <row r="2" spans="2:3" ht="22.5" customHeight="1">
      <c r="B2" s="441" t="s">
        <v>502</v>
      </c>
      <c r="C2" s="442" t="s">
        <v>174</v>
      </c>
    </row>
    <row r="3" spans="2:3" ht="22.5" customHeight="1">
      <c r="B3" s="79" t="s">
        <v>767</v>
      </c>
      <c r="C3" s="80" t="s">
        <v>589</v>
      </c>
    </row>
    <row r="4" spans="2:3" ht="22.5" customHeight="1">
      <c r="B4" s="81" t="s">
        <v>503</v>
      </c>
      <c r="C4" s="82" t="s">
        <v>587</v>
      </c>
    </row>
    <row r="5" spans="2:3" ht="22.5" customHeight="1">
      <c r="B5" s="79" t="s">
        <v>585</v>
      </c>
      <c r="C5" s="80" t="s">
        <v>589</v>
      </c>
    </row>
    <row r="6" spans="2:3" ht="22.5" customHeight="1" thickBot="1">
      <c r="B6" s="962" t="s">
        <v>866</v>
      </c>
      <c r="C6" s="963" t="s">
        <v>867</v>
      </c>
    </row>
    <row r="7" spans="2:3" ht="22.5" customHeight="1" thickBot="1">
      <c r="B7" s="85"/>
      <c r="C7" s="86"/>
    </row>
    <row r="8" spans="2:3" ht="22.5" customHeight="1">
      <c r="B8" s="441" t="s">
        <v>504</v>
      </c>
      <c r="C8" s="442" t="s">
        <v>174</v>
      </c>
    </row>
    <row r="9" spans="2:3" ht="22.5" customHeight="1">
      <c r="B9" s="81" t="s">
        <v>764</v>
      </c>
      <c r="C9" s="82" t="s">
        <v>587</v>
      </c>
    </row>
    <row r="10" spans="2:3" ht="22.5" customHeight="1">
      <c r="B10" s="81" t="s">
        <v>623</v>
      </c>
      <c r="C10" s="82" t="s">
        <v>587</v>
      </c>
    </row>
    <row r="11" spans="2:3" ht="22.5" customHeight="1">
      <c r="B11" s="81" t="s">
        <v>586</v>
      </c>
      <c r="C11" s="82" t="s">
        <v>587</v>
      </c>
    </row>
    <row r="12" spans="2:3" ht="22.5" customHeight="1">
      <c r="B12" s="81" t="s">
        <v>624</v>
      </c>
      <c r="C12" s="82" t="s">
        <v>587</v>
      </c>
    </row>
    <row r="13" spans="2:3" ht="22.5" customHeight="1">
      <c r="B13" s="81" t="s">
        <v>572</v>
      </c>
      <c r="C13" s="82" t="s">
        <v>587</v>
      </c>
    </row>
    <row r="14" spans="2:3" ht="22.5" customHeight="1">
      <c r="B14" s="81" t="s">
        <v>625</v>
      </c>
      <c r="C14" s="82" t="s">
        <v>587</v>
      </c>
    </row>
    <row r="15" spans="2:3" ht="22.5" customHeight="1">
      <c r="B15" s="81" t="s">
        <v>626</v>
      </c>
      <c r="C15" s="82" t="s">
        <v>587</v>
      </c>
    </row>
    <row r="16" spans="2:3" ht="22.5" customHeight="1">
      <c r="B16" s="81" t="s">
        <v>627</v>
      </c>
      <c r="C16" s="82" t="s">
        <v>587</v>
      </c>
    </row>
    <row r="17" spans="2:3" ht="22.5" customHeight="1">
      <c r="B17" s="81" t="s">
        <v>628</v>
      </c>
      <c r="C17" s="82" t="s">
        <v>587</v>
      </c>
    </row>
    <row r="18" spans="2:3" ht="22.5" customHeight="1">
      <c r="B18" s="81" t="s">
        <v>629</v>
      </c>
      <c r="C18" s="82" t="s">
        <v>587</v>
      </c>
    </row>
    <row r="19" spans="2:3" ht="22.5" customHeight="1">
      <c r="B19" s="81" t="s">
        <v>690</v>
      </c>
      <c r="C19" s="82" t="s">
        <v>587</v>
      </c>
    </row>
    <row r="20" spans="2:3" ht="22.5" customHeight="1">
      <c r="B20" s="81" t="s">
        <v>689</v>
      </c>
      <c r="C20" s="82" t="s">
        <v>704</v>
      </c>
    </row>
    <row r="21" spans="2:3" ht="23.25" customHeight="1" thickBot="1">
      <c r="B21" s="83" t="s">
        <v>703</v>
      </c>
      <c r="C21" s="84" t="s">
        <v>587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I12"/>
  <sheetViews>
    <sheetView showGridLines="0" topLeftCell="D1" workbookViewId="0">
      <selection activeCell="F17" sqref="F17"/>
    </sheetView>
  </sheetViews>
  <sheetFormatPr baseColWidth="10" defaultColWidth="14.28515625" defaultRowHeight="10.5"/>
  <cols>
    <col min="1" max="1" width="10.28515625" style="88" customWidth="1"/>
    <col min="2" max="2" width="11" style="88" customWidth="1"/>
    <col min="3" max="3" width="35.85546875" style="88" bestFit="1" customWidth="1"/>
    <col min="4" max="9" width="12.28515625" style="88" customWidth="1"/>
    <col min="10" max="16384" width="14.28515625" style="88"/>
  </cols>
  <sheetData>
    <row r="1" spans="1:9" ht="15" thickBot="1">
      <c r="A1" s="761" t="s">
        <v>323</v>
      </c>
      <c r="B1" s="5"/>
      <c r="C1" s="87"/>
    </row>
    <row r="2" spans="1:9">
      <c r="A2" s="5"/>
    </row>
    <row r="3" spans="1:9" ht="11.25" thickBot="1">
      <c r="B3" s="89"/>
    </row>
    <row r="4" spans="1:9" ht="24.75" customHeight="1">
      <c r="B4" s="443" t="s">
        <v>477</v>
      </c>
      <c r="C4" s="444" t="s">
        <v>79</v>
      </c>
      <c r="D4" s="445" t="s">
        <v>287</v>
      </c>
      <c r="E4" s="445" t="s">
        <v>288</v>
      </c>
      <c r="F4" s="445" t="s">
        <v>720</v>
      </c>
      <c r="G4" s="445" t="s">
        <v>287</v>
      </c>
      <c r="H4" s="445" t="s">
        <v>288</v>
      </c>
      <c r="I4" s="446" t="s">
        <v>721</v>
      </c>
    </row>
    <row r="5" spans="1:9" ht="22.5" customHeight="1">
      <c r="B5" s="90" t="s">
        <v>83</v>
      </c>
      <c r="C5" s="91" t="s">
        <v>30</v>
      </c>
      <c r="D5" s="960">
        <v>99.990300000000005</v>
      </c>
      <c r="E5" s="92">
        <v>0</v>
      </c>
      <c r="F5" s="960">
        <f t="shared" ref="F5:F12" si="0">+D5+E5</f>
        <v>99.990300000000005</v>
      </c>
      <c r="G5" s="960">
        <v>99.990300000000005</v>
      </c>
      <c r="H5" s="92">
        <v>0</v>
      </c>
      <c r="I5" s="960">
        <f t="shared" ref="I5:I12" si="1">+G5+H5</f>
        <v>99.990300000000005</v>
      </c>
    </row>
    <row r="6" spans="1:9" ht="22.5" customHeight="1">
      <c r="B6" s="90" t="s">
        <v>84</v>
      </c>
      <c r="C6" s="91" t="s">
        <v>29</v>
      </c>
      <c r="D6" s="960">
        <v>4.0000000000000002E-4</v>
      </c>
      <c r="E6" s="960">
        <v>99.999600000000001</v>
      </c>
      <c r="F6" s="92">
        <f t="shared" si="0"/>
        <v>100</v>
      </c>
      <c r="G6" s="960">
        <v>4.0000000000000002E-4</v>
      </c>
      <c r="H6" s="960">
        <v>99.999600000000001</v>
      </c>
      <c r="I6" s="92">
        <f t="shared" si="1"/>
        <v>100</v>
      </c>
    </row>
    <row r="7" spans="1:9" ht="22.5" customHeight="1">
      <c r="B7" s="90" t="s">
        <v>82</v>
      </c>
      <c r="C7" s="91" t="s">
        <v>25</v>
      </c>
      <c r="D7" s="960">
        <v>99</v>
      </c>
      <c r="E7" s="92">
        <v>1</v>
      </c>
      <c r="F7" s="92">
        <f>+D7+E7</f>
        <v>100</v>
      </c>
      <c r="G7" s="960">
        <v>99</v>
      </c>
      <c r="H7" s="92">
        <v>1</v>
      </c>
      <c r="I7" s="92">
        <f>+G7+H7</f>
        <v>100</v>
      </c>
    </row>
    <row r="8" spans="1:9" ht="22.5" customHeight="1">
      <c r="B8" s="90" t="s">
        <v>698</v>
      </c>
      <c r="C8" s="91" t="s">
        <v>27</v>
      </c>
      <c r="D8" s="960">
        <v>99.038499999999999</v>
      </c>
      <c r="E8" s="960">
        <v>0.96150000000000002</v>
      </c>
      <c r="F8" s="92">
        <f>+D8+E8</f>
        <v>100</v>
      </c>
      <c r="G8" s="960">
        <v>99.038499999999999</v>
      </c>
      <c r="H8" s="960">
        <v>0.96150000000000002</v>
      </c>
      <c r="I8" s="92">
        <f>+G8+H8</f>
        <v>100</v>
      </c>
    </row>
    <row r="9" spans="1:9" ht="22.5" customHeight="1">
      <c r="B9" s="90" t="s">
        <v>357</v>
      </c>
      <c r="C9" s="91" t="s">
        <v>74</v>
      </c>
      <c r="D9" s="960">
        <v>2.5065</v>
      </c>
      <c r="E9" s="92">
        <v>51</v>
      </c>
      <c r="F9" s="92">
        <f>+D9+E9</f>
        <v>53.506500000000003</v>
      </c>
      <c r="G9" s="960">
        <v>2.5065</v>
      </c>
      <c r="H9" s="92">
        <v>51</v>
      </c>
      <c r="I9" s="92">
        <f>+G9+H9</f>
        <v>53.506500000000003</v>
      </c>
    </row>
    <row r="10" spans="1:9" ht="22.5" customHeight="1">
      <c r="B10" s="90" t="s">
        <v>81</v>
      </c>
      <c r="C10" s="91" t="s">
        <v>26</v>
      </c>
      <c r="D10" s="960">
        <v>97.847800000000007</v>
      </c>
      <c r="E10" s="960">
        <v>2.1522000000000001</v>
      </c>
      <c r="F10" s="92">
        <f>+D10+E10</f>
        <v>100</v>
      </c>
      <c r="G10" s="960">
        <v>97.847800000000007</v>
      </c>
      <c r="H10" s="960">
        <v>2.1522000000000001</v>
      </c>
      <c r="I10" s="92">
        <f>+G10+H10</f>
        <v>100</v>
      </c>
    </row>
    <row r="11" spans="1:9" ht="22.5" customHeight="1">
      <c r="B11" s="90" t="s">
        <v>85</v>
      </c>
      <c r="C11" s="91" t="s">
        <v>73</v>
      </c>
      <c r="D11" s="960">
        <v>99.999998000000005</v>
      </c>
      <c r="E11" s="960">
        <v>1.9999999999999999E-6</v>
      </c>
      <c r="F11" s="92">
        <f t="shared" si="0"/>
        <v>100</v>
      </c>
      <c r="G11" s="960">
        <v>99.999998000000005</v>
      </c>
      <c r="H11" s="960">
        <v>1.9999999999999999E-6</v>
      </c>
      <c r="I11" s="92">
        <f t="shared" si="1"/>
        <v>100</v>
      </c>
    </row>
    <row r="12" spans="1:9" ht="22.5" customHeight="1" thickBot="1">
      <c r="B12" s="93" t="s">
        <v>322</v>
      </c>
      <c r="C12" s="94" t="s">
        <v>292</v>
      </c>
      <c r="D12" s="961">
        <v>82.649996000000002</v>
      </c>
      <c r="E12" s="961">
        <v>17.350003999999998</v>
      </c>
      <c r="F12" s="95">
        <f t="shared" si="0"/>
        <v>100</v>
      </c>
      <c r="G12" s="961">
        <v>82.649996000000002</v>
      </c>
      <c r="H12" s="961">
        <v>17.350003999999998</v>
      </c>
      <c r="I12" s="95">
        <f t="shared" si="1"/>
        <v>100</v>
      </c>
    </row>
  </sheetData>
  <hyperlinks>
    <hyperlink ref="A1" location="Inicio!A1" display="Inicio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&amp;L&amp;F&amp;R&amp;F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2:D11"/>
  <sheetViews>
    <sheetView showGridLines="0" zoomScaleNormal="100" workbookViewId="0">
      <selection activeCell="G22" sqref="G22"/>
    </sheetView>
  </sheetViews>
  <sheetFormatPr baseColWidth="10" defaultRowHeight="10.5"/>
  <cols>
    <col min="1" max="1" width="11.42578125" style="331"/>
    <col min="2" max="2" width="27.28515625" style="331" customWidth="1"/>
    <col min="3" max="4" width="16" style="331" customWidth="1"/>
    <col min="5" max="16384" width="11.42578125" style="331"/>
  </cols>
  <sheetData>
    <row r="2" spans="2:4" ht="11.25" thickBot="1"/>
    <row r="3" spans="2:4" ht="10.5" customHeight="1">
      <c r="B3" s="1015" t="s">
        <v>126</v>
      </c>
      <c r="C3" s="397">
        <f>Activo!D2</f>
        <v>42369</v>
      </c>
      <c r="D3" s="398">
        <f>Activo!E2</f>
        <v>42004</v>
      </c>
    </row>
    <row r="4" spans="2:4" ht="10.5" customHeight="1">
      <c r="B4" s="1016"/>
      <c r="C4" s="399" t="s">
        <v>1</v>
      </c>
      <c r="D4" s="400" t="s">
        <v>1</v>
      </c>
    </row>
    <row r="5" spans="2:4" ht="21" customHeight="1">
      <c r="B5" s="96" t="s">
        <v>163</v>
      </c>
      <c r="C5" s="332">
        <v>710.16</v>
      </c>
      <c r="D5" s="333">
        <v>606.75</v>
      </c>
    </row>
    <row r="6" spans="2:4" ht="21" customHeight="1" thickBot="1">
      <c r="B6" s="97" t="s">
        <v>127</v>
      </c>
      <c r="C6" s="334">
        <v>774.61</v>
      </c>
      <c r="D6" s="335">
        <v>738.05</v>
      </c>
    </row>
    <row r="8" spans="2:4" ht="11.25" customHeight="1" thickBot="1"/>
    <row r="9" spans="2:4" ht="11.25" customHeight="1">
      <c r="B9" s="959" t="s">
        <v>126</v>
      </c>
      <c r="C9" s="397">
        <v>42369</v>
      </c>
      <c r="D9" s="398">
        <v>42004</v>
      </c>
    </row>
    <row r="10" spans="2:4" ht="15" customHeight="1">
      <c r="B10" s="96" t="s">
        <v>889</v>
      </c>
      <c r="C10" s="971">
        <v>5811030417</v>
      </c>
      <c r="D10" s="971">
        <v>5811030417</v>
      </c>
    </row>
    <row r="11" spans="2:4" ht="15" customHeight="1" thickBot="1">
      <c r="B11" s="97" t="s">
        <v>890</v>
      </c>
      <c r="C11" s="970">
        <v>307934743</v>
      </c>
      <c r="D11" s="970">
        <v>307934743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B1:G17"/>
  <sheetViews>
    <sheetView showGridLines="0" workbookViewId="0">
      <selection activeCell="F6" sqref="F6"/>
    </sheetView>
  </sheetViews>
  <sheetFormatPr baseColWidth="10" defaultRowHeight="15"/>
  <cols>
    <col min="2" max="2" width="52.5703125" customWidth="1"/>
    <col min="3" max="3" width="13.7109375" customWidth="1"/>
    <col min="6" max="6" width="13.28515625" bestFit="1" customWidth="1"/>
  </cols>
  <sheetData>
    <row r="1" spans="2:7">
      <c r="B1" s="285" t="s">
        <v>630</v>
      </c>
    </row>
    <row r="2" spans="2:7">
      <c r="B2" s="1" t="s">
        <v>852</v>
      </c>
    </row>
    <row r="3" spans="2:7" ht="15.75" thickBot="1"/>
    <row r="4" spans="2:7" ht="42" customHeight="1">
      <c r="B4" s="286" t="s">
        <v>661</v>
      </c>
      <c r="C4" s="287" t="s">
        <v>324</v>
      </c>
    </row>
    <row r="5" spans="2:7" ht="20.25" customHeight="1">
      <c r="B5" s="316" t="s">
        <v>660</v>
      </c>
      <c r="C5" s="951"/>
    </row>
    <row r="6" spans="2:7" ht="20.25" customHeight="1">
      <c r="B6" s="952" t="s">
        <v>204</v>
      </c>
      <c r="C6" s="951">
        <v>13340123.721999999</v>
      </c>
    </row>
    <row r="7" spans="2:7" ht="20.25" customHeight="1">
      <c r="B7" s="953" t="s">
        <v>309</v>
      </c>
      <c r="C7" s="954">
        <v>-13340123.721999999</v>
      </c>
    </row>
    <row r="8" spans="2:7" ht="20.25" customHeight="1">
      <c r="B8" s="316" t="s">
        <v>671</v>
      </c>
      <c r="C8" s="954"/>
    </row>
    <row r="9" spans="2:7" ht="20.25" customHeight="1">
      <c r="B9" s="953" t="s">
        <v>848</v>
      </c>
      <c r="C9" s="954">
        <v>108728.24</v>
      </c>
      <c r="F9" s="957"/>
      <c r="G9" s="957"/>
    </row>
    <row r="10" spans="2:7" ht="20.25" customHeight="1">
      <c r="B10" s="953" t="s">
        <v>106</v>
      </c>
      <c r="C10" s="954">
        <v>-108728.24</v>
      </c>
      <c r="F10" s="957"/>
      <c r="G10" s="957"/>
    </row>
    <row r="11" spans="2:7" ht="20.25" customHeight="1">
      <c r="B11" s="316" t="s">
        <v>880</v>
      </c>
      <c r="C11" s="954"/>
      <c r="F11" s="958"/>
      <c r="G11" s="957"/>
    </row>
    <row r="12" spans="2:7" ht="20.25" customHeight="1">
      <c r="B12" s="953" t="s">
        <v>114</v>
      </c>
      <c r="C12" s="954">
        <v>-182436</v>
      </c>
      <c r="F12" s="957"/>
      <c r="G12" s="957"/>
    </row>
    <row r="13" spans="2:7">
      <c r="B13" s="953" t="s">
        <v>115</v>
      </c>
      <c r="C13" s="954">
        <v>182436</v>
      </c>
    </row>
    <row r="14" spans="2:7">
      <c r="B14" s="953" t="s">
        <v>117</v>
      </c>
      <c r="C14" s="954">
        <v>-1734781</v>
      </c>
    </row>
    <row r="15" spans="2:7">
      <c r="B15" s="953" t="s">
        <v>602</v>
      </c>
      <c r="C15" s="954">
        <v>1734781</v>
      </c>
    </row>
    <row r="16" spans="2:7">
      <c r="B16" s="953" t="s">
        <v>251</v>
      </c>
      <c r="C16" s="954">
        <v>-2441394</v>
      </c>
    </row>
    <row r="17" spans="2:3" ht="15.75" thickBot="1">
      <c r="B17" s="955" t="s">
        <v>122</v>
      </c>
      <c r="C17" s="956">
        <v>2441394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+ T d T a r q y Z 9 l k / X 6 d n x F + l 3 1 s u i S v d 2 d u + N 3 5 X N u 8 d 3 / d a P n 7 3 6 8 s W b 0 x d P f 3 / t 4 v c / e / H s y 6 M H 9 3 Z 2 x k S T 8 e 7 B 3 s P H d + O N H r / 5 / Z 8 e v z l + + e r L n z x 7 e v o q v Y t P z t 6 c f v E a v 7 7 + / X / y + N X Z 8 Z P n p y f 0 8 v H Z i 9 N X R 4 / t r 7 / / t 4 9 f P H 1 O l G 2 K R 8 u i / O y j t l 4 T y Q D i 9 / 7 9 v 3 z y n d O T N 3 i f / v / 8 q 9 P X k W Z 3 o / D f / P 6 E z c v T V 2 / O T l 8 T s V 7 9 3 s H f Z 0 + P j p 8 / / / K 7 v / / T V 8 e f / / 6 E A P 3 y 5 c v H d + n z x 9 z R 0 e 9 N p O Z f i L q d l y P A X p 0 + e 3 X 6 + t u / / + n v f f b m 9 / / i + O T V l w L r N u / S n y e n r 9 0 g v j 4 W X 5 w + f 2 P B v P 7 6 c O j P N y D 7 d 7 9 8 9 X s 9 + f L L 3 8 u D x A S / B Q h D k O 8 + + f 2 J S e i r F 1 8 D i O n / 9 3 9 5 / P o 1 / f H 0 9 k R 9 8 + 3 T L 5 S S t 2 n + + s 3 v 8 / z 0 9 / / q J X H x 6 e / / x Z d P g 0 n Y e S / i v X l 1 / O L 1 M + L r D w P z 4 y 9 + 0 n + Z / 3 y v 1 7 8 K X / / q v V 5 / 8 e X v / 9 1 X x 7 5 A v P e c d Y Z / 2 / d f f 5 u k k j 5 w 8 v A B j G y R O V P W e S 9 U X h 6 / O n 3 x 5 g P n U Y H w G 1 8 D h 9 d f v X z 5 5 a s 3 v / / r s x e f E 4 c + f f n 7 q 2 R 9 D V h f v T 4 l S X x z 9 s X Z T 5 3 + / q / f f E m q 7 7 b K 5 m 6 o T g H p 5 M s v X h I i r 2 E 7 o I s f 3 + 1 + + l j G / u L 4 C 0 Z R / n r z + 7 w 8 P f p u V b + d V N X b x 3 e 9 D x + / f m O k 7 4 i 4 1 f v r M R v C o / 8 H C n 9 w 6 K k H A A A = < / A p p l i c a t i o n > 
</file>

<file path=customXml/itemProps1.xml><?xml version="1.0" encoding="utf-8"?>
<ds:datastoreItem xmlns:ds="http://schemas.openxmlformats.org/officeDocument/2006/customXml" ds:itemID="{BE8C4372-58E8-43EE-BF7E-0B1C9E52FC7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8</vt:i4>
      </vt:variant>
    </vt:vector>
  </HeadingPairs>
  <TitlesOfParts>
    <vt:vector size="57" baseType="lpstr">
      <vt:lpstr>Activo</vt:lpstr>
      <vt:lpstr>Pasivo</vt:lpstr>
      <vt:lpstr>Estado de Resultado</vt:lpstr>
      <vt:lpstr>Flujo </vt:lpstr>
      <vt:lpstr>Eº Cambio Patrimonio</vt:lpstr>
      <vt:lpstr>Nuevos pronunciamientos</vt:lpstr>
      <vt:lpstr>Subsidiarias</vt:lpstr>
      <vt:lpstr>N2.2L ME</vt:lpstr>
      <vt:lpstr>N2.W Reclasificaciones</vt:lpstr>
      <vt:lpstr>N4 Minoritarios</vt:lpstr>
      <vt:lpstr>N5 Otros Ing y Gtos</vt:lpstr>
      <vt:lpstr>N6 EEFF Cons e Ind</vt:lpstr>
      <vt:lpstr>N7 E y EQ</vt:lpstr>
      <vt:lpstr>N8 Clase de instrumentos fin</vt:lpstr>
      <vt:lpstr>AFR, corriente</vt:lpstr>
      <vt:lpstr>AFR, no corriente</vt:lpstr>
      <vt:lpstr>Prestamos periodo actual</vt:lpstr>
      <vt:lpstr>Prestamos periodo anterior</vt:lpstr>
      <vt:lpstr>Bonos periodo actual</vt:lpstr>
      <vt:lpstr>Bonos periodo anterior</vt:lpstr>
      <vt:lpstr>Riesgo de credito</vt:lpstr>
      <vt:lpstr>Perfil vencimiento</vt:lpstr>
      <vt:lpstr>Tasa de interes</vt:lpstr>
      <vt:lpstr>Analisis sensibilizacion</vt:lpstr>
      <vt:lpstr>Equivalentes al efectivo</vt:lpstr>
      <vt:lpstr>Acreedores comerciales (2)</vt:lpstr>
      <vt:lpstr>Acreed Comer x vencim</vt:lpstr>
      <vt:lpstr>Valor justo</vt:lpstr>
      <vt:lpstr>N9 CxC</vt:lpstr>
      <vt:lpstr>N9 CxP</vt:lpstr>
      <vt:lpstr>N9 Transacciones</vt:lpstr>
      <vt:lpstr>N9 Directorio y Comité</vt:lpstr>
      <vt:lpstr>N10 Inventarios </vt:lpstr>
      <vt:lpstr>N11 Nic 38 Intangible</vt:lpstr>
      <vt:lpstr>N12 Plusvalia</vt:lpstr>
      <vt:lpstr>N13 Nic 16 PPyE</vt:lpstr>
      <vt:lpstr>N15 Provisiones</vt:lpstr>
      <vt:lpstr>N16 Garantias y Rest</vt:lpstr>
      <vt:lpstr>N17 Ingresos ordinario</vt:lpstr>
      <vt:lpstr>N18 Arrendamiento Operativo</vt:lpstr>
      <vt:lpstr>N19 Beneficios empleados</vt:lpstr>
      <vt:lpstr>N20 Dif. de cambio</vt:lpstr>
      <vt:lpstr>N21 Otros gastos</vt:lpstr>
      <vt:lpstr>N22 Costo Financ</vt:lpstr>
      <vt:lpstr>N23 I. Renta y Dif</vt:lpstr>
      <vt:lpstr>N24 Ganancias por acción</vt:lpstr>
      <vt:lpstr>N25 Segmento</vt:lpstr>
      <vt:lpstr>N26 Medio ambiente</vt:lpstr>
      <vt:lpstr>Renovación Directorio</vt:lpstr>
      <vt:lpstr>Activo!Área_de_impresión</vt:lpstr>
      <vt:lpstr>'Eº Cambio Patrimonio'!Área_de_impresión</vt:lpstr>
      <vt:lpstr>'Estado de Resultado'!Área_de_impresión</vt:lpstr>
      <vt:lpstr>'Flujo '!Área_de_impresión</vt:lpstr>
      <vt:lpstr>'N11 Nic 38 Intangible'!Área_de_impresión</vt:lpstr>
      <vt:lpstr>'N12 Plusvalia'!Área_de_impresión</vt:lpstr>
      <vt:lpstr>'N8 Clase de instrumentos fin'!Área_de_impresión</vt:lpstr>
      <vt:lpstr>Pasivo!Área_de_impresión</vt:lpstr>
    </vt:vector>
  </TitlesOfParts>
  <Company>Aguas Andinas S.A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jpalacio</dc:creator>
  <cp:lastModifiedBy>Barbara Corvalan Valdivia</cp:lastModifiedBy>
  <cp:lastPrinted>2016-01-14T19:48:38Z</cp:lastPrinted>
  <dcterms:created xsi:type="dcterms:W3CDTF">2010-04-27T01:25:10Z</dcterms:created>
  <dcterms:modified xsi:type="dcterms:W3CDTF">2016-03-29T19:23:33Z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Cuadros Fecu IAM 06_2015 prueba.xlsx</vt:lpwstr>
  </property>
  <property fmtid="{D5CDD505-2E9C-101B-9397-08002B2CF9AE}" pid="3" name="SV_QUERY_LIST_4F35BF76-6C0D-4D9B-82B2-816C12CF3733">
    <vt:lpwstr>empty_477D106A-C0D6-4607-AEBD-E2C9D60EA279</vt:lpwstr>
  </property>
</Properties>
</file>